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tc0-my.sharepoint.com/personal/mnelson_btc_edu/Documents/Purchasing/RFQ's &amp; RFP's/RFP-RFQs/Steam Turbine Trainer/"/>
    </mc:Choice>
  </mc:AlternateContent>
  <xr:revisionPtr revIDLastSave="145" documentId="8_{2BC5ADFC-5B8A-485D-AA5C-8C338DE001EB}" xr6:coauthVersionLast="47" xr6:coauthVersionMax="47" xr10:uidLastSave="{203596E6-ABEC-4EC9-A6CE-15EA96B66894}"/>
  <bookViews>
    <workbookView xWindow="-108" yWindow="-108" windowWidth="23256" windowHeight="12456" tabRatio="602" xr2:uid="{00000000-000D-0000-FFFF-FFFF00000000}"/>
  </bookViews>
  <sheets>
    <sheet name="Commercial Eval" sheetId="3" r:id="rId1"/>
  </sheets>
  <definedNames>
    <definedName name="FX">'Commercial Eval'!$C$19</definedName>
    <definedName name="_xlnm.Print_Area" localSheetId="0">'Commercial Eval'!$A$1:$AB$56</definedName>
    <definedName name="Z_0B90F694_42EB_4BCF_960C_12139D6D762B_.wvu.Cols" localSheetId="0" hidden="1">'Commercial Eval'!#REF!,'Commercial Eval'!#REF!,'Commercial Eval'!#REF!,'Commercial Eval'!#REF!,'Commercial Eval'!#REF!,'Commercial Eval'!#REF!,'Commercial Eval'!#REF!</definedName>
    <definedName name="Z_17A21CD2_BC23_43F2_A67B_62BB7B19BB4D_.wvu.Cols" localSheetId="0" hidden="1">'Commercial Eval'!#REF!,'Commercial Eval'!#REF!,'Commercial Eval'!#REF!,'Commercial Eval'!#REF!,'Commercial Eval'!#REF!,'Commercial Eval'!#REF!</definedName>
    <definedName name="Z_17A21CD2_BC23_43F2_A67B_62BB7B19BB4D_.wvu.PrintArea" localSheetId="0" hidden="1">'Commercial Eval'!$A$6:$L$34</definedName>
    <definedName name="Z_6B8E9886_A6C2_4DF8_B439_DE9A6499FA98_.wvu.Cols" localSheetId="0" hidden="1">'Commercial Eval'!#REF!,'Commercial Eval'!#REF!,'Commercial Eval'!#REF!,'Commercial Eval'!#REF!,'Commercial Eval'!#REF!,'Commercial Eval'!#REF!</definedName>
    <definedName name="Z_6B8E9886_A6C2_4DF8_B439_DE9A6499FA98_.wvu.PrintArea" localSheetId="0" hidden="1">'Commercial Eval'!$A$6:$L$34</definedName>
    <definedName name="Z_720478D2_ED38_40A5_8544_0069E28D3B59_.wvu.Cols" localSheetId="0" hidden="1">'Commercial Eval'!#REF!,'Commercial Eval'!#REF!,'Commercial Eval'!#REF!,'Commercial Eval'!#REF!,'Commercial Eval'!#REF!,'Commercial Eval'!#REF!</definedName>
    <definedName name="Z_720478D2_ED38_40A5_8544_0069E28D3B59_.wvu.PrintArea" localSheetId="0" hidden="1">'Commercial Eval'!$A$6:$L$34</definedName>
    <definedName name="Z_913338A9_FF22_48C9_817D_8D863E9BC0D2_.wvu.Cols" localSheetId="0" hidden="1">'Commercial Eval'!#REF!,'Commercial Eval'!#REF!,'Commercial Eval'!#REF!,'Commercial Eval'!#REF!,'Commercial Eval'!#REF!,'Commercial Eval'!#REF!</definedName>
    <definedName name="Z_D0CD4252_50DB_421C_BDAC_F36DDA15896D_.wvu.Cols" localSheetId="0" hidden="1">'Commercial Eval'!#REF!,'Commercial Eval'!#REF!,'Commercial Eval'!#REF!,'Commercial Eval'!#REF!,'Commercial Eval'!#REF!,'Commercial Eval'!#REF!</definedName>
    <definedName name="Z_D0CD4252_50DB_421C_BDAC_F36DDA15896D_.wvu.PrintArea" localSheetId="0" hidden="1">'Commercial Eval'!$A$6:$L$34</definedName>
  </definedNames>
  <calcPr calcId="191029"/>
  <customWorkbookViews>
    <customWorkbookView name="JonnaV - Personal View" guid="{913338A9-FF22-48C9-817D-8D863E9BC0D2}" mergeInterval="0" personalView="1" maximized="1" windowWidth="1020" windowHeight="606" activeSheetId="2"/>
    <customWorkbookView name="RICHT - Personal View" guid="{D0CD4252-50DB-421C-BDAC-F36DDA15896D}" mergeInterval="0" personalView="1" maximized="1" windowWidth="1020" windowHeight="632" activeSheetId="2"/>
    <customWorkbookView name="AliceS - Personal View" guid="{17A21CD2-BC23-43F2-A67B-62BB7B19BB4D}" mergeInterval="0" personalView="1" maximized="1" windowWidth="1020" windowHeight="579" tabRatio="532" activeSheetId="2"/>
    <customWorkbookView name="MIKEF - Personal View" guid="{6B8E9886-A6C2-4DF8-B439-DE9A6499FA98}" mergeInterval="0" personalView="1" maximized="1" windowWidth="1020" windowHeight="632" activeSheetId="3"/>
    <customWorkbookView name="DougF - Personal View" guid="{720478D2-ED38-40A5-8544-0069E28D3B59}" mergeInterval="0" personalView="1" maximized="1" windowWidth="1020" windowHeight="632" activeSheetId="3"/>
    <customWorkbookView name="Phillip Drews - Personal View" guid="{0B90F694-42EB-4BCF-960C-12139D6D762B}" mergeInterval="0" personalView="1" maximized="1" windowWidth="1020" windowHeight="57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" l="1"/>
  <c r="L10" i="3"/>
  <c r="H9" i="3"/>
  <c r="J15" i="3"/>
  <c r="J14" i="3"/>
  <c r="J13" i="3"/>
  <c r="J12" i="3"/>
  <c r="J11" i="3"/>
  <c r="J10" i="3"/>
  <c r="F14" i="3"/>
  <c r="F13" i="3"/>
  <c r="H15" i="3"/>
  <c r="H14" i="3"/>
  <c r="H13" i="3"/>
  <c r="H12" i="3"/>
  <c r="H11" i="3"/>
  <c r="H10" i="3"/>
  <c r="I18" i="3"/>
  <c r="G18" i="3"/>
  <c r="H16" i="3"/>
  <c r="K18" i="3"/>
  <c r="J16" i="3"/>
  <c r="J9" i="3"/>
  <c r="L16" i="3"/>
  <c r="L9" i="3"/>
  <c r="L8" i="3"/>
  <c r="J8" i="3"/>
  <c r="H8" i="3"/>
  <c r="F9" i="3"/>
  <c r="F16" i="3"/>
  <c r="L17" i="3" l="1"/>
  <c r="L18" i="3" s="1"/>
  <c r="H17" i="3"/>
  <c r="H18" i="3" s="1"/>
  <c r="J17" i="3"/>
  <c r="J18" i="3" s="1"/>
  <c r="AB17" i="3" l="1"/>
  <c r="Z8" i="3"/>
  <c r="Z17" i="3" s="1"/>
  <c r="X8" i="3"/>
  <c r="X17" i="3" s="1"/>
  <c r="V8" i="3"/>
  <c r="V17" i="3" s="1"/>
  <c r="T8" i="3"/>
  <c r="T17" i="3" s="1"/>
  <c r="R8" i="3"/>
  <c r="R17" i="3" s="1"/>
  <c r="P8" i="3"/>
  <c r="P17" i="3" s="1"/>
  <c r="N8" i="3"/>
  <c r="F8" i="3"/>
  <c r="F17" i="3" s="1"/>
  <c r="F18" i="3" l="1"/>
  <c r="Q18" i="3"/>
  <c r="R18" i="3" s="1"/>
  <c r="S18" i="3"/>
  <c r="T18" i="3" s="1"/>
  <c r="AA18" i="3"/>
  <c r="AB18" i="3" s="1"/>
  <c r="U18" i="3"/>
  <c r="V18" i="3" s="1"/>
  <c r="W18" i="3"/>
  <c r="X18" i="3" s="1"/>
  <c r="Y18" i="3"/>
  <c r="Z18" i="3" s="1"/>
  <c r="M18" i="3"/>
  <c r="N18" i="3" s="1"/>
  <c r="N22" i="3" s="1"/>
  <c r="O18" i="3"/>
  <c r="R22" i="3" l="1"/>
  <c r="X22" i="3"/>
  <c r="V22" i="3"/>
  <c r="Z22" i="3"/>
  <c r="T22" i="3"/>
  <c r="AB22" i="3"/>
  <c r="P18" i="3"/>
  <c r="P22" i="3" s="1"/>
  <c r="L22" i="3"/>
  <c r="H22" i="3"/>
  <c r="J22" i="3"/>
  <c r="F22" i="3" l="1"/>
</calcChain>
</file>

<file path=xl/sharedStrings.xml><?xml version="1.0" encoding="utf-8"?>
<sst xmlns="http://schemas.openxmlformats.org/spreadsheetml/2006/main" count="110" uniqueCount="55">
  <si>
    <t>ITEM</t>
  </si>
  <si>
    <t>Qty</t>
  </si>
  <si>
    <t>Unit Price</t>
  </si>
  <si>
    <t>Extended Price</t>
  </si>
  <si>
    <t>RECOMMENDATION FOR AWARD:</t>
  </si>
  <si>
    <t>REASON FOR AWARD:</t>
  </si>
  <si>
    <t>APPROVALS:</t>
  </si>
  <si>
    <t xml:space="preserve"> DEPT. DIRECTOR   /    DATE</t>
  </si>
  <si>
    <t>PROCUREMENT MANAGER / DATE</t>
  </si>
  <si>
    <t>Contractor Registration#</t>
  </si>
  <si>
    <t>Contractor Unified Business Identifier (UBI)</t>
  </si>
  <si>
    <t>Contractor Employment Security Dept.# (ESD)</t>
  </si>
  <si>
    <t>SALES TAX</t>
  </si>
  <si>
    <t>Office Address</t>
  </si>
  <si>
    <t>Federal Tax ID#</t>
  </si>
  <si>
    <t>UOM</t>
  </si>
  <si>
    <t>Contractor Debarred? (check L&amp;I site)</t>
  </si>
  <si>
    <t>On Strike List? (check L&amp;I site)</t>
  </si>
  <si>
    <t>Disqualified from bidding? (check L&amp;I site)</t>
  </si>
  <si>
    <t xml:space="preserve">Subtotal </t>
  </si>
  <si>
    <t>TOTAL BASE BID</t>
  </si>
  <si>
    <t>Industrial Insurance Coverage? (check L&amp;I site for workers compensation acct.)</t>
  </si>
  <si>
    <t>TOTAL BASE BID INFO</t>
  </si>
  <si>
    <t>BIDDER RESPONSIBILITY/RESPONSIVE CHECK</t>
  </si>
  <si>
    <t>PREVAILING WAGE REQUIRMENT:  No</t>
  </si>
  <si>
    <t>BUDGET:$175,500</t>
  </si>
  <si>
    <t>EA</t>
  </si>
  <si>
    <t>City of Bellingham Business License Endorsement</t>
  </si>
  <si>
    <t>Registered with WA Dept. of Revenue</t>
  </si>
  <si>
    <t>Required</t>
  </si>
  <si>
    <t>PROPOSAL NO.:  BTC-2026-RFQ-001</t>
  </si>
  <si>
    <t>PROJECT NAME / LOCATION:  Steam Turbine Trainer</t>
  </si>
  <si>
    <t>BY / DATE:  Melisa Nelson 02/23/2026</t>
  </si>
  <si>
    <t>LabCorp</t>
  </si>
  <si>
    <t>Sacramento, CA</t>
  </si>
  <si>
    <t>Quote Submitted</t>
  </si>
  <si>
    <t>No</t>
  </si>
  <si>
    <t>Klein Educational</t>
  </si>
  <si>
    <t>Educational Discount</t>
  </si>
  <si>
    <t>Hand tool package - Steam</t>
  </si>
  <si>
    <t>Freight</t>
  </si>
  <si>
    <t xml:space="preserve">Thermal Power Plant with Steam Turbine </t>
  </si>
  <si>
    <t>Turbine Technologies</t>
  </si>
  <si>
    <t>New</t>
  </si>
  <si>
    <t>Refurbished</t>
  </si>
  <si>
    <t>Refurbished discount</t>
  </si>
  <si>
    <t>Chetek, WI</t>
  </si>
  <si>
    <t>Yes</t>
  </si>
  <si>
    <t>Davis, CA</t>
  </si>
  <si>
    <t>602 580 684</t>
  </si>
  <si>
    <t>Lowest responsive/responible bidder</t>
  </si>
  <si>
    <t>Chad Stiteler 2/24/2026</t>
  </si>
  <si>
    <t>2/25/2026 - Brian Aries &amp; Ray Kubista</t>
  </si>
  <si>
    <t xml:space="preserve">Melisa Nelson </t>
  </si>
  <si>
    <t>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</si>
</sst>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£-809]#,##0.00"/>
    <numFmt numFmtId="166" formatCode="[$£-809]#,##0"/>
    <numFmt numFmtId="167" formatCode="[$£-809]#,##0;\-[$£-809]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12"/>
      <name val="Arial"/>
      <family val="2"/>
    </font>
    <font>
      <b/>
      <sz val="9"/>
      <color indexed="62"/>
      <name val="Arial"/>
      <family val="2"/>
    </font>
    <font>
      <sz val="8"/>
      <color indexed="12"/>
      <name val="Arial"/>
      <family val="2"/>
    </font>
    <font>
      <sz val="8"/>
      <color rgb="FFFF0000"/>
      <name val="Arial"/>
      <family val="2"/>
    </font>
    <font>
      <b/>
      <sz val="9"/>
      <color rgb="FFA20000"/>
      <name val="Arial"/>
      <family val="2"/>
    </font>
    <font>
      <b/>
      <sz val="10"/>
      <color rgb="FFA20000"/>
      <name val="Arial"/>
      <family val="2"/>
    </font>
    <font>
      <b/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/>
        <bgColor indexed="64"/>
      </patternFill>
    </fill>
    <fill>
      <patternFill patternType="gray0625">
        <bgColor theme="6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/>
    <xf numFmtId="0" fontId="5" fillId="0" borderId="13" xfId="0" applyFont="1" applyBorder="1"/>
    <xf numFmtId="44" fontId="7" fillId="3" borderId="13" xfId="0" applyNumberFormat="1" applyFont="1" applyFill="1" applyBorder="1" applyAlignment="1">
      <alignment horizontal="right"/>
    </xf>
    <xf numFmtId="44" fontId="7" fillId="0" borderId="15" xfId="1" applyNumberFormat="1" applyFont="1" applyBorder="1" applyAlignment="1">
      <alignment horizontal="center"/>
    </xf>
    <xf numFmtId="44" fontId="7" fillId="3" borderId="15" xfId="0" applyNumberFormat="1" applyFont="1" applyFill="1" applyBorder="1" applyAlignment="1">
      <alignment horizontal="center"/>
    </xf>
    <xf numFmtId="44" fontId="7" fillId="0" borderId="15" xfId="1" applyNumberFormat="1" applyFont="1" applyBorder="1" applyAlignment="1"/>
    <xf numFmtId="44" fontId="7" fillId="0" borderId="14" xfId="1" applyNumberFormat="1" applyFont="1" applyBorder="1" applyAlignment="1"/>
    <xf numFmtId="44" fontId="7" fillId="3" borderId="14" xfId="0" applyNumberFormat="1" applyFont="1" applyFill="1" applyBorder="1" applyAlignment="1">
      <alignment horizontal="center"/>
    </xf>
    <xf numFmtId="44" fontId="5" fillId="0" borderId="14" xfId="1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/>
    <xf numFmtId="0" fontId="5" fillId="0" borderId="3" xfId="0" applyFont="1" applyBorder="1"/>
    <xf numFmtId="44" fontId="7" fillId="3" borderId="3" xfId="0" applyNumberFormat="1" applyFont="1" applyFill="1" applyBorder="1" applyAlignment="1">
      <alignment horizontal="right"/>
    </xf>
    <xf numFmtId="44" fontId="7" fillId="0" borderId="19" xfId="1" applyNumberFormat="1" applyFont="1" applyBorder="1" applyAlignment="1">
      <alignment horizontal="center"/>
    </xf>
    <xf numFmtId="44" fontId="7" fillId="3" borderId="19" xfId="0" applyNumberFormat="1" applyFont="1" applyFill="1" applyBorder="1" applyAlignment="1">
      <alignment horizontal="center"/>
    </xf>
    <xf numFmtId="44" fontId="7" fillId="0" borderId="18" xfId="1" applyNumberFormat="1" applyFont="1" applyBorder="1" applyAlignment="1"/>
    <xf numFmtId="44" fontId="7" fillId="3" borderId="18" xfId="0" applyNumberFormat="1" applyFont="1" applyFill="1" applyBorder="1" applyAlignment="1">
      <alignment horizontal="center"/>
    </xf>
    <xf numFmtId="44" fontId="5" fillId="0" borderId="18" xfId="1" applyNumberFormat="1" applyFont="1" applyBorder="1" applyAlignment="1">
      <alignment horizontal="center"/>
    </xf>
    <xf numFmtId="0" fontId="2" fillId="0" borderId="18" xfId="0" applyFont="1" applyBorder="1"/>
    <xf numFmtId="0" fontId="5" fillId="0" borderId="18" xfId="0" applyFont="1" applyBorder="1"/>
    <xf numFmtId="4" fontId="7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9" fillId="3" borderId="17" xfId="0" applyFont="1" applyFill="1" applyBorder="1"/>
    <xf numFmtId="0" fontId="9" fillId="0" borderId="3" xfId="0" applyFont="1" applyBorder="1"/>
    <xf numFmtId="44" fontId="9" fillId="0" borderId="19" xfId="2" applyFont="1" applyBorder="1" applyAlignment="1">
      <alignment horizontal="center"/>
    </xf>
    <xf numFmtId="44" fontId="8" fillId="3" borderId="19" xfId="2" applyFont="1" applyFill="1" applyBorder="1" applyAlignment="1">
      <alignment horizontal="right"/>
    </xf>
    <xf numFmtId="44" fontId="8" fillId="0" borderId="19" xfId="2" applyFont="1" applyBorder="1" applyAlignment="1"/>
    <xf numFmtId="44" fontId="8" fillId="3" borderId="18" xfId="2" applyFont="1" applyFill="1" applyBorder="1" applyAlignment="1">
      <alignment horizontal="right"/>
    </xf>
    <xf numFmtId="0" fontId="9" fillId="0" borderId="17" xfId="0" applyFont="1" applyBorder="1"/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5" fillId="2" borderId="1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11" fillId="0" borderId="17" xfId="0" applyFont="1" applyBorder="1"/>
    <xf numFmtId="0" fontId="5" fillId="0" borderId="16" xfId="0" applyFont="1" applyBorder="1"/>
    <xf numFmtId="0" fontId="7" fillId="0" borderId="3" xfId="0" applyFont="1" applyBorder="1"/>
    <xf numFmtId="167" fontId="8" fillId="0" borderId="19" xfId="0" applyNumberFormat="1" applyFont="1" applyBorder="1" applyAlignment="1">
      <alignment horizontal="right"/>
    </xf>
    <xf numFmtId="5" fontId="8" fillId="0" borderId="19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7" fontId="8" fillId="0" borderId="18" xfId="0" applyNumberFormat="1" applyFont="1" applyBorder="1" applyAlignment="1">
      <alignment horizontal="right"/>
    </xf>
    <xf numFmtId="5" fontId="8" fillId="0" borderId="18" xfId="0" applyNumberFormat="1" applyFont="1" applyBorder="1" applyAlignment="1">
      <alignment horizontal="right"/>
    </xf>
    <xf numFmtId="0" fontId="9" fillId="0" borderId="16" xfId="0" applyFont="1" applyBorder="1"/>
    <xf numFmtId="0" fontId="13" fillId="3" borderId="17" xfId="0" applyFont="1" applyFill="1" applyBorder="1"/>
    <xf numFmtId="0" fontId="7" fillId="0" borderId="3" xfId="0" applyFont="1" applyBorder="1" applyAlignment="1">
      <alignment horizontal="center"/>
    </xf>
    <xf numFmtId="44" fontId="13" fillId="3" borderId="19" xfId="2" applyFont="1" applyFill="1" applyBorder="1"/>
    <xf numFmtId="167" fontId="8" fillId="0" borderId="19" xfId="0" applyNumberFormat="1" applyFont="1" applyBorder="1"/>
    <xf numFmtId="166" fontId="8" fillId="0" borderId="19" xfId="0" applyNumberFormat="1" applyFont="1" applyBorder="1"/>
    <xf numFmtId="167" fontId="8" fillId="0" borderId="18" xfId="0" applyNumberFormat="1" applyFont="1" applyBorder="1"/>
    <xf numFmtId="0" fontId="9" fillId="3" borderId="17" xfId="0" applyFont="1" applyFill="1" applyBorder="1" applyAlignment="1">
      <alignment horizontal="left"/>
    </xf>
    <xf numFmtId="0" fontId="9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7" fillId="4" borderId="19" xfId="0" applyFont="1" applyFill="1" applyBorder="1"/>
    <xf numFmtId="0" fontId="7" fillId="4" borderId="3" xfId="0" applyFont="1" applyFill="1" applyBorder="1"/>
    <xf numFmtId="0" fontId="7" fillId="4" borderId="6" xfId="0" applyFont="1" applyFill="1" applyBorder="1"/>
    <xf numFmtId="0" fontId="7" fillId="4" borderId="19" xfId="0" applyFont="1" applyFill="1" applyBorder="1" applyAlignment="1">
      <alignment horizontal="center"/>
    </xf>
    <xf numFmtId="0" fontId="5" fillId="4" borderId="19" xfId="0" applyFont="1" applyFill="1" applyBorder="1"/>
    <xf numFmtId="0" fontId="2" fillId="0" borderId="3" xfId="0" applyFont="1" applyBorder="1"/>
    <xf numFmtId="0" fontId="0" fillId="0" borderId="16" xfId="0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5" fillId="0" borderId="0" xfId="0" applyFont="1"/>
    <xf numFmtId="0" fontId="9" fillId="3" borderId="22" xfId="0" applyFont="1" applyFill="1" applyBorder="1" applyAlignment="1">
      <alignment horizontal="center"/>
    </xf>
    <xf numFmtId="0" fontId="0" fillId="0" borderId="5" xfId="0" applyBorder="1"/>
    <xf numFmtId="0" fontId="9" fillId="0" borderId="1" xfId="0" applyFont="1" applyBorder="1" applyAlignment="1">
      <alignment horizontal="center"/>
    </xf>
    <xf numFmtId="0" fontId="0" fillId="2" borderId="34" xfId="0" applyFill="1" applyBorder="1"/>
    <xf numFmtId="0" fontId="16" fillId="2" borderId="34" xfId="0" applyFont="1" applyFill="1" applyBorder="1"/>
    <xf numFmtId="0" fontId="19" fillId="2" borderId="34" xfId="0" applyFont="1" applyFill="1" applyBorder="1"/>
    <xf numFmtId="0" fontId="12" fillId="2" borderId="34" xfId="0" applyFont="1" applyFill="1" applyBorder="1" applyAlignment="1">
      <alignment horizontal="right"/>
    </xf>
    <xf numFmtId="0" fontId="17" fillId="2" borderId="34" xfId="0" applyFont="1" applyFill="1" applyBorder="1"/>
    <xf numFmtId="0" fontId="18" fillId="2" borderId="34" xfId="0" applyFont="1" applyFill="1" applyBorder="1"/>
    <xf numFmtId="0" fontId="19" fillId="0" borderId="34" xfId="0" applyFont="1" applyBorder="1"/>
    <xf numFmtId="0" fontId="6" fillId="2" borderId="34" xfId="0" applyFont="1" applyFill="1" applyBorder="1" applyAlignment="1">
      <alignment horizontal="left"/>
    </xf>
    <xf numFmtId="0" fontId="5" fillId="2" borderId="34" xfId="0" applyFont="1" applyFill="1" applyBorder="1"/>
    <xf numFmtId="0" fontId="5" fillId="0" borderId="34" xfId="0" applyFont="1" applyBorder="1"/>
    <xf numFmtId="0" fontId="5" fillId="2" borderId="27" xfId="0" applyFont="1" applyFill="1" applyBorder="1"/>
    <xf numFmtId="0" fontId="5" fillId="0" borderId="27" xfId="0" applyFont="1" applyBorder="1"/>
    <xf numFmtId="0" fontId="9" fillId="2" borderId="34" xfId="0" applyFont="1" applyFill="1" applyBorder="1"/>
    <xf numFmtId="49" fontId="19" fillId="2" borderId="34" xfId="0" applyNumberFormat="1" applyFont="1" applyFill="1" applyBorder="1"/>
    <xf numFmtId="0" fontId="9" fillId="0" borderId="35" xfId="0" applyFont="1" applyBorder="1"/>
    <xf numFmtId="0" fontId="5" fillId="0" borderId="36" xfId="0" applyFont="1" applyBorder="1"/>
    <xf numFmtId="0" fontId="5" fillId="0" borderId="37" xfId="0" applyFont="1" applyBorder="1"/>
    <xf numFmtId="0" fontId="20" fillId="0" borderId="1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/>
    <xf numFmtId="0" fontId="5" fillId="0" borderId="39" xfId="0" applyFont="1" applyBorder="1"/>
    <xf numFmtId="44" fontId="7" fillId="3" borderId="39" xfId="0" applyNumberFormat="1" applyFont="1" applyFill="1" applyBorder="1" applyAlignment="1">
      <alignment horizontal="right"/>
    </xf>
    <xf numFmtId="44" fontId="7" fillId="3" borderId="41" xfId="0" applyNumberFormat="1" applyFont="1" applyFill="1" applyBorder="1" applyAlignment="1">
      <alignment horizontal="center"/>
    </xf>
    <xf numFmtId="44" fontId="7" fillId="0" borderId="41" xfId="1" applyNumberFormat="1" applyFont="1" applyBorder="1" applyAlignment="1"/>
    <xf numFmtId="44" fontId="7" fillId="0" borderId="42" xfId="1" applyNumberFormat="1" applyFont="1" applyBorder="1" applyAlignment="1"/>
    <xf numFmtId="44" fontId="7" fillId="3" borderId="42" xfId="0" applyNumberFormat="1" applyFont="1" applyFill="1" applyBorder="1" applyAlignment="1">
      <alignment horizontal="center"/>
    </xf>
    <xf numFmtId="44" fontId="5" fillId="0" borderId="42" xfId="1" applyNumberFormat="1" applyFont="1" applyBorder="1" applyAlignment="1">
      <alignment horizontal="center"/>
    </xf>
    <xf numFmtId="44" fontId="7" fillId="0" borderId="41" xfId="1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4" fontId="7" fillId="0" borderId="6" xfId="2" applyFont="1" applyFill="1" applyBorder="1" applyAlignment="1">
      <alignment horizontal="center"/>
    </xf>
    <xf numFmtId="0" fontId="0" fillId="0" borderId="19" xfId="0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center"/>
    </xf>
    <xf numFmtId="14" fontId="7" fillId="0" borderId="19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3" borderId="19" xfId="0" applyNumberFormat="1" applyFont="1" applyFill="1" applyBorder="1" applyAlignment="1">
      <alignment horizontal="center"/>
    </xf>
    <xf numFmtId="0" fontId="7" fillId="0" borderId="19" xfId="0" quotePrefix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7" fillId="0" borderId="6" xfId="2" applyFont="1" applyBorder="1" applyAlignment="1">
      <alignment horizontal="center"/>
    </xf>
    <xf numFmtId="0" fontId="9" fillId="2" borderId="28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9" fillId="2" borderId="30" xfId="0" applyFont="1" applyFill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left"/>
    </xf>
    <xf numFmtId="0" fontId="9" fillId="2" borderId="33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28" xfId="0" applyFont="1" applyFill="1" applyBorder="1"/>
    <xf numFmtId="0" fontId="9" fillId="2" borderId="29" xfId="0" applyFont="1" applyFill="1" applyBorder="1"/>
    <xf numFmtId="0" fontId="9" fillId="0" borderId="29" xfId="0" applyFont="1" applyBorder="1"/>
    <xf numFmtId="0" fontId="9" fillId="0" borderId="30" xfId="0" applyFont="1" applyBorder="1"/>
    <xf numFmtId="164" fontId="5" fillId="3" borderId="3" xfId="0" applyNumberFormat="1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5" fillId="5" borderId="25" xfId="0" applyFont="1" applyFill="1" applyBorder="1" applyAlignment="1">
      <alignment horizontal="center"/>
    </xf>
    <xf numFmtId="44" fontId="7" fillId="0" borderId="19" xfId="2" applyFont="1" applyBorder="1" applyAlignment="1">
      <alignment horizontal="center"/>
    </xf>
    <xf numFmtId="14" fontId="7" fillId="0" borderId="6" xfId="0" applyNumberFormat="1" applyFont="1" applyBorder="1" applyAlignment="1">
      <alignment horizontal="center" wrapText="1"/>
    </xf>
    <xf numFmtId="14" fontId="7" fillId="0" borderId="19" xfId="0" applyNumberFormat="1" applyFont="1" applyBorder="1" applyAlignment="1">
      <alignment horizontal="center" wrapText="1"/>
    </xf>
    <xf numFmtId="44" fontId="7" fillId="0" borderId="19" xfId="2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1" fillId="2" borderId="33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 wrapText="1"/>
    </xf>
    <xf numFmtId="0" fontId="22" fillId="2" borderId="33" xfId="0" applyFont="1" applyFill="1" applyBorder="1" applyAlignment="1">
      <alignment horizontal="center" wrapText="1"/>
    </xf>
    <xf numFmtId="0" fontId="24" fillId="2" borderId="31" xfId="0" applyFont="1" applyFill="1" applyBorder="1" applyAlignment="1">
      <alignment horizontal="center" wrapText="1"/>
    </xf>
    <xf numFmtId="0" fontId="24" fillId="2" borderId="33" xfId="0" applyFont="1" applyFill="1" applyBorder="1" applyAlignment="1">
      <alignment horizontal="center" wrapText="1"/>
    </xf>
    <xf numFmtId="0" fontId="23" fillId="8" borderId="31" xfId="0" applyFont="1" applyFill="1" applyBorder="1" applyAlignment="1">
      <alignment horizontal="center"/>
    </xf>
    <xf numFmtId="0" fontId="23" fillId="8" borderId="33" xfId="0" applyFont="1" applyFill="1" applyBorder="1" applyAlignment="1">
      <alignment horizontal="center"/>
    </xf>
    <xf numFmtId="0" fontId="14" fillId="8" borderId="26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44" fontId="7" fillId="8" borderId="13" xfId="0" applyNumberFormat="1" applyFont="1" applyFill="1" applyBorder="1" applyAlignment="1">
      <alignment horizontal="right"/>
    </xf>
    <xf numFmtId="44" fontId="7" fillId="8" borderId="15" xfId="1" applyNumberFormat="1" applyFont="1" applyFill="1" applyBorder="1" applyAlignment="1">
      <alignment horizontal="center"/>
    </xf>
    <xf numFmtId="44" fontId="7" fillId="8" borderId="39" xfId="0" applyNumberFormat="1" applyFont="1" applyFill="1" applyBorder="1" applyAlignment="1">
      <alignment horizontal="right"/>
    </xf>
    <xf numFmtId="44" fontId="7" fillId="8" borderId="3" xfId="0" applyNumberFormat="1" applyFont="1" applyFill="1" applyBorder="1" applyAlignment="1">
      <alignment horizontal="right"/>
    </xf>
    <xf numFmtId="44" fontId="9" fillId="8" borderId="19" xfId="2" applyFont="1" applyFill="1" applyBorder="1" applyAlignment="1">
      <alignment horizontal="center"/>
    </xf>
    <xf numFmtId="4" fontId="7" fillId="8" borderId="18" xfId="0" applyNumberFormat="1" applyFont="1" applyFill="1" applyBorder="1" applyAlignment="1">
      <alignment horizontal="right"/>
    </xf>
    <xf numFmtId="0" fontId="2" fillId="8" borderId="18" xfId="0" applyFont="1" applyFill="1" applyBorder="1"/>
    <xf numFmtId="164" fontId="5" fillId="8" borderId="6" xfId="0" applyNumberFormat="1" applyFont="1" applyFill="1" applyBorder="1" applyAlignment="1">
      <alignment horizontal="center"/>
    </xf>
    <xf numFmtId="164" fontId="5" fillId="8" borderId="19" xfId="0" applyNumberFormat="1" applyFont="1" applyFill="1" applyBorder="1" applyAlignment="1">
      <alignment horizontal="center"/>
    </xf>
    <xf numFmtId="5" fontId="8" fillId="8" borderId="18" xfId="0" applyNumberFormat="1" applyFont="1" applyFill="1" applyBorder="1" applyAlignment="1">
      <alignment horizontal="right"/>
    </xf>
    <xf numFmtId="0" fontId="5" fillId="8" borderId="18" xfId="0" applyFont="1" applyFill="1" applyBorder="1"/>
    <xf numFmtId="167" fontId="8" fillId="8" borderId="18" xfId="0" applyNumberFormat="1" applyFont="1" applyFill="1" applyBorder="1"/>
    <xf numFmtId="44" fontId="13" fillId="8" borderId="19" xfId="2" applyFont="1" applyFill="1" applyBorder="1"/>
    <xf numFmtId="0" fontId="7" fillId="9" borderId="6" xfId="0" applyFont="1" applyFill="1" applyBorder="1"/>
    <xf numFmtId="0" fontId="5" fillId="9" borderId="19" xfId="0" applyFont="1" applyFill="1" applyBorder="1"/>
    <xf numFmtId="0" fontId="7" fillId="8" borderId="6" xfId="0" applyFont="1" applyFill="1" applyBorder="1" applyAlignment="1">
      <alignment horizontal="center"/>
    </xf>
    <xf numFmtId="0" fontId="7" fillId="8" borderId="19" xfId="0" quotePrefix="1" applyFont="1" applyFill="1" applyBorder="1" applyAlignment="1">
      <alignment horizontal="center"/>
    </xf>
    <xf numFmtId="14" fontId="7" fillId="8" borderId="6" xfId="0" applyNumberFormat="1" applyFont="1" applyFill="1" applyBorder="1" applyAlignment="1">
      <alignment horizontal="center"/>
    </xf>
    <xf numFmtId="14" fontId="7" fillId="8" borderId="19" xfId="0" applyNumberFormat="1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44" fontId="7" fillId="8" borderId="6" xfId="2" applyFont="1" applyFill="1" applyBorder="1" applyAlignment="1">
      <alignment horizontal="center"/>
    </xf>
    <xf numFmtId="0" fontId="0" fillId="8" borderId="19" xfId="0" applyFill="1" applyBorder="1"/>
    <xf numFmtId="0" fontId="5" fillId="8" borderId="23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1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3"/>
    <pageSetUpPr fitToPage="1"/>
  </sheetPr>
  <dimension ref="A1:AB61"/>
  <sheetViews>
    <sheetView tabSelected="1" zoomScaleNormal="100" workbookViewId="0">
      <pane xSplit="4" ySplit="7" topLeftCell="E8" activePane="bottomRight" state="frozenSplit"/>
      <selection pane="topRight" activeCell="E1" sqref="E1"/>
      <selection pane="bottomLeft" activeCell="A5" sqref="A5"/>
      <selection pane="bottomRight" activeCell="I14" sqref="I14"/>
    </sheetView>
  </sheetViews>
  <sheetFormatPr defaultRowHeight="13.2" x14ac:dyDescent="0.25"/>
  <cols>
    <col min="1" max="1" width="10.44140625" customWidth="1"/>
    <col min="2" max="2" width="4.5546875" bestFit="1" customWidth="1"/>
    <col min="3" max="3" width="41.109375" bestFit="1" customWidth="1"/>
    <col min="4" max="4" width="8.44140625" customWidth="1"/>
    <col min="5" max="5" width="13.6640625" customWidth="1"/>
    <col min="6" max="6" width="12.6640625" bestFit="1" customWidth="1"/>
    <col min="7" max="7" width="15" customWidth="1"/>
    <col min="8" max="8" width="12.6640625" customWidth="1"/>
    <col min="9" max="9" width="13.88671875" customWidth="1"/>
    <col min="10" max="10" width="12.5546875" customWidth="1"/>
    <col min="11" max="11" width="13.109375" customWidth="1"/>
    <col min="12" max="12" width="12.88671875" customWidth="1"/>
    <col min="13" max="13" width="13.88671875" hidden="1" customWidth="1"/>
    <col min="14" max="14" width="12.5546875" hidden="1" customWidth="1"/>
    <col min="15" max="15" width="13.109375" hidden="1" customWidth="1"/>
    <col min="16" max="16" width="12.88671875" hidden="1" customWidth="1"/>
    <col min="17" max="17" width="13.6640625" hidden="1" customWidth="1"/>
    <col min="18" max="18" width="12.6640625" hidden="1" customWidth="1"/>
    <col min="19" max="19" width="15" hidden="1" customWidth="1"/>
    <col min="20" max="20" width="12.6640625" hidden="1" customWidth="1"/>
    <col min="21" max="21" width="13.88671875" hidden="1" customWidth="1"/>
    <col min="22" max="22" width="12.5546875" hidden="1" customWidth="1"/>
    <col min="23" max="23" width="13.109375" hidden="1" customWidth="1"/>
    <col min="24" max="24" width="12.88671875" hidden="1" customWidth="1"/>
    <col min="25" max="25" width="13.88671875" hidden="1" customWidth="1"/>
    <col min="26" max="26" width="12.5546875" hidden="1" customWidth="1"/>
    <col min="27" max="27" width="13.109375" hidden="1" customWidth="1"/>
    <col min="28" max="28" width="12.88671875" hidden="1" customWidth="1"/>
  </cols>
  <sheetData>
    <row r="1" spans="1:28" x14ac:dyDescent="0.25">
      <c r="A1" s="137" t="s">
        <v>30</v>
      </c>
      <c r="B1" s="138"/>
      <c r="C1" s="138"/>
      <c r="D1" s="139"/>
      <c r="E1" s="94"/>
      <c r="F1" s="94"/>
      <c r="G1" s="82"/>
      <c r="H1" s="82"/>
      <c r="I1" s="82"/>
      <c r="J1" s="82"/>
      <c r="K1" s="82"/>
      <c r="L1" s="82"/>
      <c r="M1" s="82"/>
      <c r="N1" s="82"/>
      <c r="O1" s="82"/>
      <c r="P1" s="82"/>
      <c r="Q1" s="94"/>
      <c r="R1" s="94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x14ac:dyDescent="0.25">
      <c r="A2" s="137" t="s">
        <v>31</v>
      </c>
      <c r="B2" s="138"/>
      <c r="C2" s="138"/>
      <c r="D2" s="139"/>
      <c r="E2" s="90"/>
      <c r="F2" s="90"/>
      <c r="G2" s="83"/>
      <c r="H2" s="95"/>
      <c r="I2" s="95"/>
      <c r="J2" s="84"/>
      <c r="K2" s="85"/>
      <c r="L2" s="86"/>
      <c r="M2" s="95"/>
      <c r="N2" s="84"/>
      <c r="O2" s="85"/>
      <c r="P2" s="86"/>
      <c r="Q2" s="90"/>
      <c r="R2" s="90"/>
      <c r="S2" s="83"/>
      <c r="T2" s="95"/>
      <c r="U2" s="95"/>
      <c r="V2" s="84"/>
      <c r="W2" s="85"/>
      <c r="X2" s="86"/>
      <c r="Y2" s="95"/>
      <c r="Z2" s="84"/>
      <c r="AA2" s="85"/>
      <c r="AB2" s="86"/>
    </row>
    <row r="3" spans="1:28" x14ac:dyDescent="0.25">
      <c r="A3" s="140" t="s">
        <v>32</v>
      </c>
      <c r="B3" s="141"/>
      <c r="C3" s="141"/>
      <c r="D3" s="142"/>
      <c r="E3" s="89"/>
      <c r="F3" s="83"/>
      <c r="G3" s="83"/>
      <c r="H3" s="84"/>
      <c r="I3" s="84"/>
      <c r="J3" s="88"/>
      <c r="K3" s="85"/>
      <c r="L3" s="87"/>
      <c r="M3" s="84"/>
      <c r="N3" s="88"/>
      <c r="O3" s="85"/>
      <c r="P3" s="87"/>
      <c r="Q3" s="89"/>
      <c r="R3" s="83"/>
      <c r="S3" s="83"/>
      <c r="T3" s="84"/>
      <c r="U3" s="84"/>
      <c r="V3" s="88"/>
      <c r="W3" s="85"/>
      <c r="X3" s="87"/>
      <c r="Y3" s="84"/>
      <c r="Z3" s="88"/>
      <c r="AA3" s="85"/>
      <c r="AB3" s="87"/>
    </row>
    <row r="4" spans="1:28" x14ac:dyDescent="0.25">
      <c r="A4" s="149" t="s">
        <v>24</v>
      </c>
      <c r="B4" s="150"/>
      <c r="C4" s="151"/>
      <c r="D4" s="152"/>
      <c r="E4" s="90"/>
      <c r="F4" s="91"/>
      <c r="G4" s="90"/>
      <c r="H4" s="91"/>
      <c r="I4" s="90"/>
      <c r="J4" s="91"/>
      <c r="K4" s="90"/>
      <c r="L4" s="91"/>
      <c r="M4" s="90"/>
      <c r="N4" s="91"/>
      <c r="O4" s="90"/>
      <c r="P4" s="91"/>
      <c r="Q4" s="90"/>
      <c r="R4" s="91"/>
      <c r="S4" s="90"/>
      <c r="T4" s="91"/>
      <c r="U4" s="90"/>
      <c r="V4" s="91"/>
      <c r="W4" s="90"/>
      <c r="X4" s="91"/>
      <c r="Y4" s="90"/>
      <c r="Z4" s="91"/>
      <c r="AA4" s="90"/>
      <c r="AB4" s="91"/>
    </row>
    <row r="5" spans="1:28" s="80" customFormat="1" ht="27" customHeight="1" thickBot="1" x14ac:dyDescent="0.3">
      <c r="A5" s="143" t="s">
        <v>25</v>
      </c>
      <c r="B5" s="144"/>
      <c r="C5" s="144"/>
      <c r="D5" s="145"/>
      <c r="E5" s="164"/>
      <c r="F5" s="165"/>
      <c r="G5" s="92"/>
      <c r="H5" s="93"/>
      <c r="I5" s="166" t="s">
        <v>43</v>
      </c>
      <c r="J5" s="167"/>
      <c r="K5" s="168" t="s">
        <v>44</v>
      </c>
      <c r="L5" s="169"/>
      <c r="M5" s="162"/>
      <c r="N5" s="163"/>
      <c r="O5" s="162"/>
      <c r="P5" s="163"/>
      <c r="Q5" s="92"/>
      <c r="R5" s="93"/>
      <c r="S5" s="162"/>
      <c r="T5" s="163"/>
      <c r="U5" s="92"/>
      <c r="V5" s="93"/>
      <c r="W5" s="92"/>
      <c r="X5" s="93"/>
      <c r="Y5" s="92"/>
      <c r="Z5" s="93"/>
      <c r="AA5" s="92"/>
      <c r="AB5" s="93"/>
    </row>
    <row r="6" spans="1:28" ht="13.8" thickBot="1" x14ac:dyDescent="0.3">
      <c r="A6" s="146" t="s">
        <v>22</v>
      </c>
      <c r="B6" s="147"/>
      <c r="C6" s="148"/>
      <c r="D6" s="79"/>
      <c r="E6" s="154" t="s">
        <v>33</v>
      </c>
      <c r="F6" s="155"/>
      <c r="G6" s="156" t="s">
        <v>37</v>
      </c>
      <c r="H6" s="157"/>
      <c r="I6" s="127" t="s">
        <v>42</v>
      </c>
      <c r="J6" s="128"/>
      <c r="K6" s="170" t="s">
        <v>42</v>
      </c>
      <c r="L6" s="171"/>
      <c r="M6" s="127"/>
      <c r="N6" s="128"/>
      <c r="O6" s="129"/>
      <c r="P6" s="130"/>
      <c r="Q6" s="154"/>
      <c r="R6" s="155"/>
      <c r="S6" s="156"/>
      <c r="T6" s="157"/>
      <c r="U6" s="127"/>
      <c r="V6" s="128"/>
      <c r="W6" s="129"/>
      <c r="X6" s="130"/>
      <c r="Y6" s="127"/>
      <c r="Z6" s="128"/>
      <c r="AA6" s="129"/>
      <c r="AB6" s="130"/>
    </row>
    <row r="7" spans="1:28" s="1" customFormat="1" ht="13.8" thickBot="1" x14ac:dyDescent="0.3">
      <c r="A7" s="6" t="s">
        <v>1</v>
      </c>
      <c r="B7" s="81" t="s">
        <v>15</v>
      </c>
      <c r="C7" s="7" t="s">
        <v>0</v>
      </c>
      <c r="D7" s="2"/>
      <c r="E7" s="3" t="s">
        <v>2</v>
      </c>
      <c r="F7" s="8" t="s">
        <v>3</v>
      </c>
      <c r="G7" s="9" t="s">
        <v>2</v>
      </c>
      <c r="H7" s="10" t="s">
        <v>3</v>
      </c>
      <c r="I7" s="9" t="s">
        <v>2</v>
      </c>
      <c r="J7" s="11" t="s">
        <v>3</v>
      </c>
      <c r="K7" s="172" t="s">
        <v>2</v>
      </c>
      <c r="L7" s="173" t="s">
        <v>3</v>
      </c>
      <c r="M7" s="9" t="s">
        <v>2</v>
      </c>
      <c r="N7" s="11" t="s">
        <v>3</v>
      </c>
      <c r="O7" s="12" t="s">
        <v>2</v>
      </c>
      <c r="P7" s="11" t="s">
        <v>3</v>
      </c>
      <c r="Q7" s="3" t="s">
        <v>2</v>
      </c>
      <c r="R7" s="8" t="s">
        <v>3</v>
      </c>
      <c r="S7" s="9" t="s">
        <v>2</v>
      </c>
      <c r="T7" s="10" t="s">
        <v>3</v>
      </c>
      <c r="U7" s="9" t="s">
        <v>2</v>
      </c>
      <c r="V7" s="11" t="s">
        <v>3</v>
      </c>
      <c r="W7" s="12" t="s">
        <v>2</v>
      </c>
      <c r="X7" s="11" t="s">
        <v>3</v>
      </c>
      <c r="Y7" s="9" t="s">
        <v>2</v>
      </c>
      <c r="Z7" s="11" t="s">
        <v>3</v>
      </c>
      <c r="AA7" s="12" t="s">
        <v>2</v>
      </c>
      <c r="AB7" s="11" t="s">
        <v>3</v>
      </c>
    </row>
    <row r="8" spans="1:28" s="1" customFormat="1" ht="25.5" customHeight="1" thickBot="1" x14ac:dyDescent="0.3">
      <c r="A8" s="13">
        <v>1</v>
      </c>
      <c r="B8" s="99" t="s">
        <v>26</v>
      </c>
      <c r="C8" s="14" t="s">
        <v>41</v>
      </c>
      <c r="D8" s="15"/>
      <c r="E8" s="16">
        <v>80278</v>
      </c>
      <c r="F8" s="17">
        <f>E8*A8</f>
        <v>80278</v>
      </c>
      <c r="G8" s="16">
        <v>93485</v>
      </c>
      <c r="H8" s="17">
        <f>G8*A8</f>
        <v>93485</v>
      </c>
      <c r="I8" s="16">
        <v>36658</v>
      </c>
      <c r="J8" s="17">
        <f t="shared" ref="J8:J16" si="0">I8*A8</f>
        <v>36658</v>
      </c>
      <c r="K8" s="174">
        <v>36658</v>
      </c>
      <c r="L8" s="175">
        <f>K8*A8</f>
        <v>36658</v>
      </c>
      <c r="M8" s="18">
        <v>51020</v>
      </c>
      <c r="N8" s="20">
        <f>M8*A8</f>
        <v>51020</v>
      </c>
      <c r="O8" s="21"/>
      <c r="P8" s="22">
        <f>O8*A8</f>
        <v>0</v>
      </c>
      <c r="Q8" s="16"/>
      <c r="R8" s="17">
        <f>Q8*A8</f>
        <v>0</v>
      </c>
      <c r="S8" s="18"/>
      <c r="T8" s="19">
        <f>S8*A8</f>
        <v>0</v>
      </c>
      <c r="U8" s="18"/>
      <c r="V8" s="20">
        <f>U8*A8</f>
        <v>0</v>
      </c>
      <c r="W8" s="21"/>
      <c r="X8" s="22">
        <f>W8*A8</f>
        <v>0</v>
      </c>
      <c r="Y8" s="18"/>
      <c r="Z8" s="20">
        <f>Y8*A8</f>
        <v>0</v>
      </c>
      <c r="AA8" s="21"/>
      <c r="AB8" s="22"/>
    </row>
    <row r="9" spans="1:28" s="1" customFormat="1" ht="25.5" customHeight="1" thickBot="1" x14ac:dyDescent="0.3">
      <c r="A9" s="104">
        <v>1</v>
      </c>
      <c r="B9" s="105" t="s">
        <v>26</v>
      </c>
      <c r="C9" s="106" t="s">
        <v>39</v>
      </c>
      <c r="D9" s="107"/>
      <c r="E9" s="108">
        <v>0</v>
      </c>
      <c r="F9" s="17">
        <f>E9*A9</f>
        <v>0</v>
      </c>
      <c r="G9" s="108">
        <v>1335</v>
      </c>
      <c r="H9" s="17">
        <f>SUM(A9*G9)</f>
        <v>1335</v>
      </c>
      <c r="I9" s="108">
        <v>0</v>
      </c>
      <c r="J9" s="17">
        <f t="shared" si="0"/>
        <v>0</v>
      </c>
      <c r="K9" s="176">
        <v>0</v>
      </c>
      <c r="L9" s="175">
        <f>K9*A9</f>
        <v>0</v>
      </c>
      <c r="M9" s="109"/>
      <c r="N9" s="111"/>
      <c r="O9" s="112"/>
      <c r="P9" s="113"/>
      <c r="Q9" s="108"/>
      <c r="R9" s="114"/>
      <c r="S9" s="109"/>
      <c r="T9" s="110"/>
      <c r="U9" s="109"/>
      <c r="V9" s="111"/>
      <c r="W9" s="112"/>
      <c r="X9" s="113"/>
      <c r="Y9" s="109"/>
      <c r="Z9" s="111"/>
      <c r="AA9" s="112"/>
      <c r="AB9" s="113"/>
    </row>
    <row r="10" spans="1:28" s="1" customFormat="1" ht="25.5" customHeight="1" thickBot="1" x14ac:dyDescent="0.3">
      <c r="A10" s="104">
        <v>1</v>
      </c>
      <c r="B10" s="105" t="s">
        <v>26</v>
      </c>
      <c r="C10" s="106" t="s">
        <v>40</v>
      </c>
      <c r="D10" s="107"/>
      <c r="E10" s="108" t="s">
        <v>54</v>
      </c>
      <c r="F10" s="17">
        <v>0</v>
      </c>
      <c r="G10" s="108">
        <v>2564</v>
      </c>
      <c r="H10" s="17">
        <f t="shared" ref="H10:H16" si="1">G10*A10</f>
        <v>2564</v>
      </c>
      <c r="I10" s="108">
        <v>2040.21</v>
      </c>
      <c r="J10" s="17">
        <f t="shared" si="0"/>
        <v>2040.21</v>
      </c>
      <c r="K10" s="176">
        <v>2040.21</v>
      </c>
      <c r="L10" s="175">
        <f>SUM(A10*K10)</f>
        <v>2040.21</v>
      </c>
      <c r="M10" s="109"/>
      <c r="N10" s="111"/>
      <c r="O10" s="112"/>
      <c r="P10" s="113"/>
      <c r="Q10" s="108"/>
      <c r="R10" s="114"/>
      <c r="S10" s="109"/>
      <c r="T10" s="110"/>
      <c r="U10" s="109"/>
      <c r="V10" s="111"/>
      <c r="W10" s="112"/>
      <c r="X10" s="113"/>
      <c r="Y10" s="109"/>
      <c r="Z10" s="111"/>
      <c r="AA10" s="112"/>
      <c r="AB10" s="113"/>
    </row>
    <row r="11" spans="1:28" s="1" customFormat="1" ht="25.5" customHeight="1" thickBot="1" x14ac:dyDescent="0.3">
      <c r="A11" s="104">
        <v>1</v>
      </c>
      <c r="B11" s="105" t="s">
        <v>26</v>
      </c>
      <c r="C11" s="106" t="s">
        <v>45</v>
      </c>
      <c r="D11" s="107"/>
      <c r="E11" s="108">
        <v>0</v>
      </c>
      <c r="F11" s="17">
        <v>0</v>
      </c>
      <c r="G11" s="108">
        <v>0</v>
      </c>
      <c r="H11" s="17">
        <f t="shared" si="1"/>
        <v>0</v>
      </c>
      <c r="I11" s="108">
        <v>0</v>
      </c>
      <c r="J11" s="17">
        <f t="shared" si="0"/>
        <v>0</v>
      </c>
      <c r="K11" s="176">
        <v>-4830.1000000000004</v>
      </c>
      <c r="L11" s="175">
        <f>SUM(A11*K11)</f>
        <v>-4830.1000000000004</v>
      </c>
      <c r="M11" s="109"/>
      <c r="N11" s="111"/>
      <c r="O11" s="112"/>
      <c r="P11" s="113"/>
      <c r="Q11" s="108"/>
      <c r="R11" s="114"/>
      <c r="S11" s="109"/>
      <c r="T11" s="110"/>
      <c r="U11" s="109"/>
      <c r="V11" s="111"/>
      <c r="W11" s="112"/>
      <c r="X11" s="113"/>
      <c r="Y11" s="109"/>
      <c r="Z11" s="111"/>
      <c r="AA11" s="112"/>
      <c r="AB11" s="113"/>
    </row>
    <row r="12" spans="1:28" s="1" customFormat="1" ht="25.5" customHeight="1" thickBot="1" x14ac:dyDescent="0.3">
      <c r="A12" s="104"/>
      <c r="B12" s="105"/>
      <c r="C12" s="106"/>
      <c r="D12" s="107"/>
      <c r="E12" s="108"/>
      <c r="F12" s="17">
        <v>0</v>
      </c>
      <c r="G12" s="108"/>
      <c r="H12" s="17">
        <f t="shared" si="1"/>
        <v>0</v>
      </c>
      <c r="I12" s="108"/>
      <c r="J12" s="17">
        <f t="shared" si="0"/>
        <v>0</v>
      </c>
      <c r="K12" s="176"/>
      <c r="L12" s="175"/>
      <c r="M12" s="109"/>
      <c r="N12" s="111"/>
      <c r="O12" s="112"/>
      <c r="P12" s="113"/>
      <c r="Q12" s="108"/>
      <c r="R12" s="114"/>
      <c r="S12" s="109"/>
      <c r="T12" s="110"/>
      <c r="U12" s="109"/>
      <c r="V12" s="111"/>
      <c r="W12" s="112"/>
      <c r="X12" s="113"/>
      <c r="Y12" s="109"/>
      <c r="Z12" s="111"/>
      <c r="AA12" s="112"/>
      <c r="AB12" s="113"/>
    </row>
    <row r="13" spans="1:28" s="1" customFormat="1" ht="25.5" customHeight="1" thickBot="1" x14ac:dyDescent="0.3">
      <c r="A13" s="104"/>
      <c r="B13" s="105"/>
      <c r="C13" s="106"/>
      <c r="D13" s="107"/>
      <c r="E13" s="108"/>
      <c r="F13" s="17">
        <f>E13*A13</f>
        <v>0</v>
      </c>
      <c r="G13" s="108"/>
      <c r="H13" s="17">
        <f t="shared" si="1"/>
        <v>0</v>
      </c>
      <c r="I13" s="108"/>
      <c r="J13" s="17">
        <f t="shared" si="0"/>
        <v>0</v>
      </c>
      <c r="K13" s="176"/>
      <c r="L13" s="175"/>
      <c r="M13" s="109"/>
      <c r="N13" s="111"/>
      <c r="O13" s="112"/>
      <c r="P13" s="113"/>
      <c r="Q13" s="108"/>
      <c r="R13" s="114"/>
      <c r="S13" s="109"/>
      <c r="T13" s="110"/>
      <c r="U13" s="109"/>
      <c r="V13" s="111"/>
      <c r="W13" s="112"/>
      <c r="X13" s="113"/>
      <c r="Y13" s="109"/>
      <c r="Z13" s="111"/>
      <c r="AA13" s="112"/>
      <c r="AB13" s="113"/>
    </row>
    <row r="14" spans="1:28" s="1" customFormat="1" ht="25.5" customHeight="1" thickBot="1" x14ac:dyDescent="0.3">
      <c r="A14" s="104"/>
      <c r="B14" s="105"/>
      <c r="C14" s="106"/>
      <c r="D14" s="107"/>
      <c r="E14" s="108"/>
      <c r="F14" s="17">
        <f>E14*A14</f>
        <v>0</v>
      </c>
      <c r="G14" s="108"/>
      <c r="H14" s="17">
        <f t="shared" si="1"/>
        <v>0</v>
      </c>
      <c r="I14" s="108">
        <v>0</v>
      </c>
      <c r="J14" s="17">
        <f t="shared" si="0"/>
        <v>0</v>
      </c>
      <c r="K14" s="176"/>
      <c r="L14" s="175"/>
      <c r="M14" s="109"/>
      <c r="N14" s="111"/>
      <c r="O14" s="112"/>
      <c r="P14" s="113"/>
      <c r="Q14" s="108"/>
      <c r="R14" s="114"/>
      <c r="S14" s="109"/>
      <c r="T14" s="110"/>
      <c r="U14" s="109"/>
      <c r="V14" s="111"/>
      <c r="W14" s="112"/>
      <c r="X14" s="113"/>
      <c r="Y14" s="109"/>
      <c r="Z14" s="111"/>
      <c r="AA14" s="112"/>
      <c r="AB14" s="113"/>
    </row>
    <row r="15" spans="1:28" s="1" customFormat="1" ht="25.5" customHeight="1" thickBot="1" x14ac:dyDescent="0.3">
      <c r="A15" s="104"/>
      <c r="B15" s="105"/>
      <c r="C15" s="24"/>
      <c r="D15" s="107"/>
      <c r="E15" s="108"/>
      <c r="F15" s="17">
        <v>0</v>
      </c>
      <c r="G15" s="108"/>
      <c r="H15" s="17">
        <f t="shared" si="1"/>
        <v>0</v>
      </c>
      <c r="I15" s="108"/>
      <c r="J15" s="17">
        <f t="shared" si="0"/>
        <v>0</v>
      </c>
      <c r="K15" s="176"/>
      <c r="L15" s="175"/>
      <c r="M15" s="109"/>
      <c r="N15" s="111"/>
      <c r="O15" s="112"/>
      <c r="P15" s="113"/>
      <c r="Q15" s="108"/>
      <c r="R15" s="114"/>
      <c r="S15" s="109"/>
      <c r="T15" s="110"/>
      <c r="U15" s="109"/>
      <c r="V15" s="111"/>
      <c r="W15" s="112"/>
      <c r="X15" s="113"/>
      <c r="Y15" s="109"/>
      <c r="Z15" s="111"/>
      <c r="AA15" s="112"/>
      <c r="AB15" s="113"/>
    </row>
    <row r="16" spans="1:28" s="1" customFormat="1" ht="12.75" customHeight="1" thickBot="1" x14ac:dyDescent="0.3">
      <c r="A16" s="23">
        <v>1</v>
      </c>
      <c r="B16" s="100" t="s">
        <v>26</v>
      </c>
      <c r="C16" s="24" t="s">
        <v>38</v>
      </c>
      <c r="D16" s="25"/>
      <c r="E16" s="26"/>
      <c r="F16" s="17">
        <f t="shared" ref="F16" si="2">E16*A16</f>
        <v>0</v>
      </c>
      <c r="G16" s="26">
        <v>-9351</v>
      </c>
      <c r="H16" s="17">
        <f t="shared" si="1"/>
        <v>-9351</v>
      </c>
      <c r="I16" s="26">
        <v>-1832.9</v>
      </c>
      <c r="J16" s="17">
        <f t="shared" si="0"/>
        <v>-1832.9</v>
      </c>
      <c r="K16" s="177">
        <v>-1832.9</v>
      </c>
      <c r="L16" s="175">
        <f>K16*A16</f>
        <v>-1832.9</v>
      </c>
      <c r="M16" s="28"/>
      <c r="N16" s="29"/>
      <c r="O16" s="30"/>
      <c r="P16" s="31"/>
      <c r="Q16" s="26"/>
      <c r="R16" s="27"/>
      <c r="S16" s="28"/>
      <c r="T16" s="27"/>
      <c r="U16" s="28"/>
      <c r="V16" s="29"/>
      <c r="W16" s="30"/>
      <c r="X16" s="31"/>
      <c r="Y16" s="28"/>
      <c r="Z16" s="29"/>
      <c r="AA16" s="30"/>
      <c r="AB16" s="31"/>
    </row>
    <row r="17" spans="1:28" s="1" customFormat="1" ht="12.75" customHeight="1" x14ac:dyDescent="0.25">
      <c r="A17" s="37"/>
      <c r="B17" s="45"/>
      <c r="C17" s="38" t="s">
        <v>19</v>
      </c>
      <c r="D17" s="39"/>
      <c r="E17" s="26"/>
      <c r="F17" s="17">
        <f>F8+F9+F10+F11+F12+F13+F14+F15+F16</f>
        <v>80278</v>
      </c>
      <c r="G17" s="26"/>
      <c r="H17" s="17">
        <f>H8+H9+H10+H11+H12+H13+H14+H15+H16</f>
        <v>88033</v>
      </c>
      <c r="I17" s="26"/>
      <c r="J17" s="17">
        <f>J8+J9+J10+J11+J12+J13+J14+J15+J16</f>
        <v>36865.31</v>
      </c>
      <c r="K17" s="177">
        <v>0</v>
      </c>
      <c r="L17" s="175">
        <f>L8+L9+L10+L11+L15+L16</f>
        <v>32035.21</v>
      </c>
      <c r="M17" s="41">
        <v>0</v>
      </c>
      <c r="N17" s="42"/>
      <c r="O17" s="43">
        <v>0</v>
      </c>
      <c r="P17" s="42">
        <f>SUM(P8:P16)</f>
        <v>0</v>
      </c>
      <c r="Q17" s="26">
        <v>0</v>
      </c>
      <c r="R17" s="40">
        <f>SUM(R8:R16)</f>
        <v>0</v>
      </c>
      <c r="S17" s="41">
        <v>0</v>
      </c>
      <c r="T17" s="42">
        <f>SUM(T8:T16)</f>
        <v>0</v>
      </c>
      <c r="U17" s="41">
        <v>0</v>
      </c>
      <c r="V17" s="42">
        <f>SUM(V8:V16)</f>
        <v>0</v>
      </c>
      <c r="W17" s="43">
        <v>0</v>
      </c>
      <c r="X17" s="42">
        <f>SUM(X8:X16)</f>
        <v>0</v>
      </c>
      <c r="Y17" s="41">
        <v>0</v>
      </c>
      <c r="Z17" s="42">
        <f>SUM(Z8:Z16)</f>
        <v>0</v>
      </c>
      <c r="AA17" s="43">
        <v>0</v>
      </c>
      <c r="AB17" s="42">
        <f>SUM(AB8:AB16)</f>
        <v>0</v>
      </c>
    </row>
    <row r="18" spans="1:28" s="1" customFormat="1" ht="12.75" customHeight="1" x14ac:dyDescent="0.25">
      <c r="A18" s="102">
        <v>9.0999999999999998E-2</v>
      </c>
      <c r="B18" s="101"/>
      <c r="C18" s="24" t="s">
        <v>12</v>
      </c>
      <c r="D18" s="45"/>
      <c r="E18" s="26"/>
      <c r="F18" s="40">
        <f>F17*A18</f>
        <v>7305.2979999999998</v>
      </c>
      <c r="G18" s="26">
        <f>G17*A18</f>
        <v>0</v>
      </c>
      <c r="H18" s="40">
        <f>H17*A18</f>
        <v>8011.0029999999997</v>
      </c>
      <c r="I18" s="26">
        <f>I17*A18</f>
        <v>0</v>
      </c>
      <c r="J18" s="40">
        <f>J17*A18</f>
        <v>3354.7432099999996</v>
      </c>
      <c r="K18" s="177">
        <f>K17*A18</f>
        <v>0</v>
      </c>
      <c r="L18" s="178">
        <f>L17*A18</f>
        <v>2915.2041099999997</v>
      </c>
      <c r="M18" s="26">
        <f>N17</f>
        <v>0</v>
      </c>
      <c r="N18" s="40">
        <f>M18*A18</f>
        <v>0</v>
      </c>
      <c r="O18" s="26">
        <f>P17</f>
        <v>0</v>
      </c>
      <c r="P18" s="40">
        <f>O18*A18</f>
        <v>0</v>
      </c>
      <c r="Q18" s="26">
        <f>R17</f>
        <v>0</v>
      </c>
      <c r="R18" s="40">
        <f>Q18*A18</f>
        <v>0</v>
      </c>
      <c r="S18" s="26">
        <f>T17</f>
        <v>0</v>
      </c>
      <c r="T18" s="40">
        <f>S18*A18</f>
        <v>0</v>
      </c>
      <c r="U18" s="26">
        <f>V17</f>
        <v>0</v>
      </c>
      <c r="V18" s="40">
        <f>U18*A18</f>
        <v>0</v>
      </c>
      <c r="W18" s="26">
        <f>X17</f>
        <v>0</v>
      </c>
      <c r="X18" s="40">
        <f>W18*A18</f>
        <v>0</v>
      </c>
      <c r="Y18" s="26">
        <f>Z17</f>
        <v>0</v>
      </c>
      <c r="Z18" s="40">
        <f>Y18*A18</f>
        <v>0</v>
      </c>
      <c r="AA18" s="26">
        <f>AB17</f>
        <v>0</v>
      </c>
      <c r="AB18" s="40">
        <f>AA18*A18</f>
        <v>0</v>
      </c>
    </row>
    <row r="19" spans="1:28" s="1" customFormat="1" ht="19.5" customHeight="1" x14ac:dyDescent="0.25">
      <c r="A19" s="37"/>
      <c r="B19" s="45"/>
      <c r="C19" s="47"/>
      <c r="D19" s="48"/>
      <c r="E19" s="46"/>
      <c r="F19" s="35"/>
      <c r="G19" s="35"/>
      <c r="H19" s="35"/>
      <c r="I19" s="35"/>
      <c r="J19" s="36"/>
      <c r="K19" s="179"/>
      <c r="L19" s="180"/>
      <c r="M19" s="35"/>
      <c r="N19" s="36"/>
      <c r="O19" s="34"/>
      <c r="P19" s="32"/>
      <c r="Q19" s="46"/>
      <c r="R19" s="35"/>
      <c r="S19" s="35"/>
      <c r="T19" s="35"/>
      <c r="U19" s="35"/>
      <c r="V19" s="36"/>
      <c r="W19" s="34"/>
      <c r="X19" s="32"/>
      <c r="Y19" s="35"/>
      <c r="Z19" s="36"/>
      <c r="AA19" s="34"/>
      <c r="AB19" s="32"/>
    </row>
    <row r="20" spans="1:28" s="1" customFormat="1" ht="12.75" customHeight="1" x14ac:dyDescent="0.25">
      <c r="A20" s="37"/>
      <c r="B20" s="45"/>
      <c r="C20" s="50"/>
      <c r="D20" s="49"/>
      <c r="E20" s="153"/>
      <c r="F20" s="132"/>
      <c r="G20" s="131"/>
      <c r="H20" s="132"/>
      <c r="I20" s="131"/>
      <c r="J20" s="132"/>
      <c r="K20" s="181"/>
      <c r="L20" s="182"/>
      <c r="M20" s="131"/>
      <c r="N20" s="132"/>
      <c r="O20" s="131"/>
      <c r="P20" s="132"/>
      <c r="Q20" s="153"/>
      <c r="R20" s="132"/>
      <c r="S20" s="131"/>
      <c r="T20" s="132"/>
      <c r="U20" s="131"/>
      <c r="V20" s="132"/>
      <c r="W20" s="131"/>
      <c r="X20" s="132"/>
      <c r="Y20" s="131"/>
      <c r="Z20" s="132"/>
      <c r="AA20" s="131"/>
      <c r="AB20" s="132"/>
    </row>
    <row r="21" spans="1:28" s="1" customFormat="1" ht="12.75" customHeight="1" x14ac:dyDescent="0.25">
      <c r="A21" s="51"/>
      <c r="B21" s="25"/>
      <c r="C21" s="44"/>
      <c r="D21" s="39"/>
      <c r="E21" s="52"/>
      <c r="F21" s="53"/>
      <c r="G21" s="54"/>
      <c r="H21" s="55"/>
      <c r="I21" s="55"/>
      <c r="J21" s="56"/>
      <c r="K21" s="183"/>
      <c r="L21" s="184"/>
      <c r="M21" s="55"/>
      <c r="N21" s="56"/>
      <c r="O21" s="57"/>
      <c r="P21" s="33"/>
      <c r="Q21" s="52"/>
      <c r="R21" s="53"/>
      <c r="S21" s="54"/>
      <c r="T21" s="55"/>
      <c r="U21" s="55"/>
      <c r="V21" s="56"/>
      <c r="W21" s="57"/>
      <c r="X21" s="33"/>
      <c r="Y21" s="55"/>
      <c r="Z21" s="56"/>
      <c r="AA21" s="57"/>
      <c r="AB21" s="33"/>
    </row>
    <row r="22" spans="1:28" s="1" customFormat="1" ht="12.75" customHeight="1" x14ac:dyDescent="0.25">
      <c r="A22" s="58"/>
      <c r="B22" s="39"/>
      <c r="C22" s="59" t="s">
        <v>20</v>
      </c>
      <c r="D22" s="39"/>
      <c r="E22" s="60"/>
      <c r="F22" s="61">
        <f>F17+F18</f>
        <v>87583.297999999995</v>
      </c>
      <c r="G22" s="62"/>
      <c r="H22" s="61">
        <f>H17+H18</f>
        <v>96044.002999999997</v>
      </c>
      <c r="I22" s="63"/>
      <c r="J22" s="61">
        <f>J17+J18</f>
        <v>40220.053209999998</v>
      </c>
      <c r="K22" s="185"/>
      <c r="L22" s="186">
        <f>L17+L18</f>
        <v>34950.414109999998</v>
      </c>
      <c r="M22" s="63"/>
      <c r="N22" s="61">
        <f>N17+N18</f>
        <v>0</v>
      </c>
      <c r="O22" s="64"/>
      <c r="P22" s="61">
        <f>P17+P18</f>
        <v>0</v>
      </c>
      <c r="Q22" s="60"/>
      <c r="R22" s="61">
        <f>R17+R18</f>
        <v>0</v>
      </c>
      <c r="S22" s="62"/>
      <c r="T22" s="61">
        <f>T17+T18</f>
        <v>0</v>
      </c>
      <c r="U22" s="63"/>
      <c r="V22" s="61">
        <f>V17+V18</f>
        <v>0</v>
      </c>
      <c r="W22" s="64"/>
      <c r="X22" s="61">
        <f>X17+X18</f>
        <v>0</v>
      </c>
      <c r="Y22" s="63"/>
      <c r="Z22" s="61">
        <f>Z17+Z18</f>
        <v>0</v>
      </c>
      <c r="AA22" s="64"/>
      <c r="AB22" s="61">
        <f>AB17+AB18</f>
        <v>0</v>
      </c>
    </row>
    <row r="23" spans="1:28" s="1" customFormat="1" ht="12.75" customHeight="1" x14ac:dyDescent="0.25">
      <c r="A23" s="58"/>
      <c r="B23" s="39"/>
      <c r="C23" s="65" t="s">
        <v>23</v>
      </c>
      <c r="D23" s="66"/>
      <c r="E23" s="67"/>
      <c r="F23" s="68"/>
      <c r="G23" s="69"/>
      <c r="H23" s="68"/>
      <c r="I23" s="70"/>
      <c r="J23" s="71"/>
      <c r="K23" s="187"/>
      <c r="L23" s="188"/>
      <c r="M23" s="70"/>
      <c r="N23" s="71"/>
      <c r="O23" s="70"/>
      <c r="P23" s="72"/>
      <c r="Q23" s="67"/>
      <c r="R23" s="68"/>
      <c r="S23" s="69"/>
      <c r="T23" s="68"/>
      <c r="U23" s="70"/>
      <c r="V23" s="71"/>
      <c r="W23" s="70"/>
      <c r="X23" s="72"/>
      <c r="Y23" s="70"/>
      <c r="Z23" s="71"/>
      <c r="AA23" s="70"/>
      <c r="AB23" s="72"/>
    </row>
    <row r="24" spans="1:28" s="1" customFormat="1" ht="12.75" customHeight="1" x14ac:dyDescent="0.25">
      <c r="A24" s="58"/>
      <c r="B24" s="39"/>
      <c r="C24" s="4" t="s">
        <v>13</v>
      </c>
      <c r="D24" s="25"/>
      <c r="E24" s="125" t="s">
        <v>34</v>
      </c>
      <c r="F24" s="126"/>
      <c r="G24" s="125" t="s">
        <v>48</v>
      </c>
      <c r="H24" s="133"/>
      <c r="I24" s="125" t="s">
        <v>46</v>
      </c>
      <c r="J24" s="133"/>
      <c r="K24" s="189" t="s">
        <v>46</v>
      </c>
      <c r="L24" s="190"/>
      <c r="M24" s="125"/>
      <c r="N24" s="133"/>
      <c r="O24" s="125"/>
      <c r="P24" s="133"/>
      <c r="Q24" s="125"/>
      <c r="R24" s="126"/>
      <c r="S24" s="125"/>
      <c r="T24" s="133"/>
      <c r="U24" s="125"/>
      <c r="V24" s="133"/>
      <c r="W24" s="125"/>
      <c r="X24" s="133"/>
      <c r="Y24" s="125"/>
      <c r="Z24" s="133"/>
      <c r="AA24" s="125"/>
      <c r="AB24" s="133"/>
    </row>
    <row r="25" spans="1:28" s="1" customFormat="1" ht="13.5" customHeight="1" x14ac:dyDescent="0.25">
      <c r="A25" s="58" t="s">
        <v>29</v>
      </c>
      <c r="B25" s="39"/>
      <c r="C25" s="4" t="s">
        <v>35</v>
      </c>
      <c r="D25" s="25"/>
      <c r="E25" s="123" t="s">
        <v>47</v>
      </c>
      <c r="F25" s="124"/>
      <c r="G25" s="123" t="s">
        <v>47</v>
      </c>
      <c r="H25" s="124"/>
      <c r="I25" s="123" t="s">
        <v>47</v>
      </c>
      <c r="J25" s="124"/>
      <c r="K25" s="191" t="s">
        <v>47</v>
      </c>
      <c r="L25" s="192"/>
      <c r="M25" s="123"/>
      <c r="N25" s="124"/>
      <c r="O25" s="123"/>
      <c r="P25" s="124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  <c r="AB25" s="124"/>
    </row>
    <row r="26" spans="1:28" s="1" customFormat="1" hidden="1" x14ac:dyDescent="0.25">
      <c r="A26" s="58"/>
      <c r="B26" s="39"/>
      <c r="C26" s="4"/>
      <c r="D26" s="25"/>
      <c r="E26" s="123"/>
      <c r="F26" s="124"/>
      <c r="G26" s="123"/>
      <c r="H26" s="124"/>
      <c r="I26" s="123"/>
      <c r="J26" s="124"/>
      <c r="K26" s="191"/>
      <c r="L26" s="192"/>
      <c r="M26" s="123"/>
      <c r="N26" s="124"/>
      <c r="O26" s="123"/>
      <c r="P26" s="124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  <c r="AB26" s="124"/>
    </row>
    <row r="27" spans="1:28" s="1" customFormat="1" ht="13.5" hidden="1" customHeight="1" x14ac:dyDescent="0.25">
      <c r="A27" s="58"/>
      <c r="B27" s="39"/>
      <c r="C27" s="4"/>
      <c r="D27" s="25"/>
      <c r="E27" s="123"/>
      <c r="F27" s="124"/>
      <c r="G27" s="123"/>
      <c r="H27" s="124"/>
      <c r="I27" s="123"/>
      <c r="J27" s="124"/>
      <c r="K27" s="191"/>
      <c r="L27" s="192"/>
      <c r="M27" s="123"/>
      <c r="N27" s="124"/>
      <c r="O27" s="123"/>
      <c r="P27" s="124"/>
      <c r="Q27" s="123"/>
      <c r="R27" s="124"/>
      <c r="S27" s="123"/>
      <c r="T27" s="124"/>
      <c r="U27" s="123"/>
      <c r="V27" s="124"/>
      <c r="W27" s="123"/>
      <c r="X27" s="124"/>
      <c r="Y27" s="123"/>
      <c r="Z27" s="124"/>
      <c r="AA27" s="123"/>
      <c r="AB27" s="124"/>
    </row>
    <row r="28" spans="1:28" s="1" customFormat="1" ht="27" hidden="1" customHeight="1" x14ac:dyDescent="0.25">
      <c r="A28" s="58"/>
      <c r="B28" s="39"/>
      <c r="C28" s="4"/>
      <c r="D28" s="25"/>
      <c r="E28" s="123"/>
      <c r="F28" s="124"/>
      <c r="G28" s="123"/>
      <c r="H28" s="124"/>
      <c r="I28" s="123"/>
      <c r="J28" s="124"/>
      <c r="K28" s="191"/>
      <c r="L28" s="192"/>
      <c r="M28" s="123"/>
      <c r="N28" s="124"/>
      <c r="O28" s="123"/>
      <c r="P28" s="124"/>
      <c r="Q28" s="123"/>
      <c r="R28" s="124"/>
      <c r="S28" s="123"/>
      <c r="T28" s="124"/>
      <c r="U28" s="123"/>
      <c r="V28" s="124"/>
      <c r="W28" s="123"/>
      <c r="X28" s="124"/>
      <c r="Y28" s="123"/>
      <c r="Z28" s="124"/>
      <c r="AA28" s="159"/>
      <c r="AB28" s="160"/>
    </row>
    <row r="29" spans="1:28" s="1" customFormat="1" ht="13.5" hidden="1" customHeight="1" x14ac:dyDescent="0.25">
      <c r="A29" s="58"/>
      <c r="B29" s="39"/>
      <c r="C29" s="4"/>
      <c r="D29" s="25"/>
      <c r="E29" s="123"/>
      <c r="F29" s="124"/>
      <c r="G29" s="123"/>
      <c r="H29" s="124"/>
      <c r="I29" s="123"/>
      <c r="J29" s="124"/>
      <c r="K29" s="191"/>
      <c r="L29" s="192"/>
      <c r="M29" s="123"/>
      <c r="N29" s="124"/>
      <c r="O29" s="123"/>
      <c r="P29" s="124"/>
      <c r="Q29" s="123"/>
      <c r="R29" s="124"/>
      <c r="S29" s="123"/>
      <c r="T29" s="124"/>
      <c r="U29" s="123"/>
      <c r="V29" s="124"/>
      <c r="W29" s="123"/>
      <c r="X29" s="124"/>
      <c r="Y29" s="123"/>
      <c r="Z29" s="124"/>
      <c r="AA29" s="123"/>
      <c r="AB29" s="124"/>
    </row>
    <row r="30" spans="1:28" s="1" customFormat="1" hidden="1" x14ac:dyDescent="0.25">
      <c r="A30" s="58"/>
      <c r="B30" s="39"/>
      <c r="C30" s="4"/>
      <c r="D30" s="25"/>
      <c r="E30" s="123"/>
      <c r="F30" s="124"/>
      <c r="G30" s="123"/>
      <c r="H30" s="124"/>
      <c r="I30" s="123"/>
      <c r="J30" s="124"/>
      <c r="K30" s="191"/>
      <c r="L30" s="192"/>
      <c r="M30" s="123"/>
      <c r="N30" s="124"/>
      <c r="O30" s="123"/>
      <c r="P30" s="124"/>
      <c r="Q30" s="123"/>
      <c r="R30" s="124"/>
      <c r="S30" s="123"/>
      <c r="T30" s="124"/>
      <c r="U30" s="123"/>
      <c r="V30" s="124"/>
      <c r="W30" s="123"/>
      <c r="X30" s="124"/>
      <c r="Y30" s="123"/>
      <c r="Z30" s="124"/>
      <c r="AA30" s="123"/>
      <c r="AB30" s="124"/>
    </row>
    <row r="31" spans="1:28" s="1" customFormat="1" ht="12.75" hidden="1" customHeight="1" x14ac:dyDescent="0.25">
      <c r="A31" s="58"/>
      <c r="B31" s="39"/>
      <c r="C31" s="4" t="s">
        <v>9</v>
      </c>
      <c r="D31" s="25"/>
      <c r="E31" s="125"/>
      <c r="F31" s="126"/>
      <c r="G31" s="125"/>
      <c r="H31" s="126"/>
      <c r="I31" s="125"/>
      <c r="J31" s="126"/>
      <c r="K31" s="189"/>
      <c r="L31" s="193"/>
      <c r="M31" s="125"/>
      <c r="N31" s="126"/>
      <c r="O31" s="125"/>
      <c r="P31" s="126"/>
      <c r="Q31" s="125"/>
      <c r="R31" s="126"/>
      <c r="S31" s="125"/>
      <c r="T31" s="126"/>
      <c r="U31" s="125"/>
      <c r="V31" s="126"/>
      <c r="W31" s="125"/>
      <c r="X31" s="126"/>
      <c r="Y31" s="125"/>
      <c r="Z31" s="126"/>
      <c r="AA31" s="125"/>
      <c r="AB31" s="126"/>
    </row>
    <row r="32" spans="1:28" s="1" customFormat="1" ht="12.75" hidden="1" customHeight="1" x14ac:dyDescent="0.25">
      <c r="A32" s="58"/>
      <c r="B32" s="39"/>
      <c r="C32" s="4" t="s">
        <v>14</v>
      </c>
      <c r="D32" s="73"/>
      <c r="E32" s="115"/>
      <c r="F32" s="116"/>
      <c r="G32" s="115"/>
      <c r="H32" s="116"/>
      <c r="I32" s="115"/>
      <c r="J32" s="116"/>
      <c r="K32" s="194"/>
      <c r="L32" s="195"/>
      <c r="M32" s="115"/>
      <c r="N32" s="116"/>
      <c r="O32" s="115"/>
      <c r="P32" s="116"/>
      <c r="Q32" s="115"/>
      <c r="R32" s="116"/>
      <c r="S32" s="115"/>
      <c r="T32" s="116"/>
      <c r="U32" s="115"/>
      <c r="V32" s="116"/>
      <c r="W32" s="115"/>
      <c r="X32" s="116"/>
      <c r="Y32" s="115"/>
      <c r="Z32" s="116"/>
      <c r="AA32" s="115"/>
      <c r="AB32" s="116"/>
    </row>
    <row r="33" spans="1:28" s="1" customFormat="1" hidden="1" x14ac:dyDescent="0.25">
      <c r="A33" s="51"/>
      <c r="B33" s="25"/>
      <c r="C33" s="4" t="s">
        <v>10</v>
      </c>
      <c r="D33" s="25"/>
      <c r="E33" s="125" t="s">
        <v>36</v>
      </c>
      <c r="F33" s="126"/>
      <c r="G33" s="136" t="s">
        <v>49</v>
      </c>
      <c r="H33" s="158"/>
      <c r="I33" s="136" t="s">
        <v>36</v>
      </c>
      <c r="J33" s="118"/>
      <c r="K33" s="196" t="s">
        <v>36</v>
      </c>
      <c r="L33" s="197"/>
      <c r="M33" s="117"/>
      <c r="N33" s="118"/>
      <c r="O33" s="117"/>
      <c r="P33" s="118"/>
      <c r="Q33" s="125"/>
      <c r="R33" s="126"/>
      <c r="S33" s="117"/>
      <c r="T33" s="161"/>
      <c r="U33" s="136"/>
      <c r="V33" s="118"/>
      <c r="W33" s="136"/>
      <c r="X33" s="118"/>
      <c r="Y33" s="136"/>
      <c r="Z33" s="118"/>
      <c r="AA33" s="136"/>
      <c r="AB33" s="118"/>
    </row>
    <row r="34" spans="1:28" s="1" customFormat="1" ht="12.75" hidden="1" customHeight="1" x14ac:dyDescent="0.25">
      <c r="A34" s="58"/>
      <c r="B34" s="39"/>
      <c r="C34" s="4" t="s">
        <v>11</v>
      </c>
      <c r="D34" s="73"/>
      <c r="E34" s="115"/>
      <c r="F34" s="116"/>
      <c r="G34" s="115"/>
      <c r="H34" s="116"/>
      <c r="I34" s="115"/>
      <c r="J34" s="116"/>
      <c r="K34" s="196" t="s">
        <v>36</v>
      </c>
      <c r="L34" s="197"/>
      <c r="M34" s="115"/>
      <c r="N34" s="116"/>
      <c r="O34" s="115"/>
      <c r="P34" s="116"/>
      <c r="Q34" s="115"/>
      <c r="R34" s="116"/>
      <c r="S34" s="115"/>
      <c r="T34" s="116"/>
      <c r="U34" s="115"/>
      <c r="V34" s="116"/>
      <c r="W34" s="115"/>
      <c r="X34" s="116"/>
      <c r="Y34" s="115"/>
      <c r="Z34" s="116"/>
      <c r="AA34" s="115"/>
      <c r="AB34" s="116"/>
    </row>
    <row r="35" spans="1:28" hidden="1" x14ac:dyDescent="0.25">
      <c r="A35" s="74"/>
      <c r="B35" s="75"/>
      <c r="C35" s="4" t="s">
        <v>28</v>
      </c>
      <c r="D35" s="75"/>
      <c r="E35" s="115" t="s">
        <v>36</v>
      </c>
      <c r="F35" s="116"/>
      <c r="G35" s="115" t="s">
        <v>47</v>
      </c>
      <c r="H35" s="116"/>
      <c r="I35" s="136" t="s">
        <v>36</v>
      </c>
      <c r="J35" s="118"/>
      <c r="K35" s="196" t="s">
        <v>36</v>
      </c>
      <c r="L35" s="197"/>
      <c r="M35" s="115"/>
      <c r="N35" s="116"/>
      <c r="O35" s="115"/>
      <c r="P35" s="116"/>
      <c r="Q35" s="115"/>
      <c r="R35" s="116"/>
      <c r="S35" s="115"/>
      <c r="T35" s="116"/>
      <c r="U35" s="115"/>
      <c r="V35" s="116"/>
      <c r="W35" s="115"/>
      <c r="X35" s="116"/>
      <c r="Y35" s="115"/>
      <c r="Z35" s="116"/>
      <c r="AA35" s="115"/>
      <c r="AB35" s="116"/>
    </row>
    <row r="36" spans="1:28" hidden="1" x14ac:dyDescent="0.25">
      <c r="A36" s="74"/>
      <c r="B36" s="75"/>
      <c r="C36" s="4" t="s">
        <v>16</v>
      </c>
      <c r="D36" s="75"/>
      <c r="E36" s="115" t="s">
        <v>36</v>
      </c>
      <c r="F36" s="116"/>
      <c r="G36" s="115" t="s">
        <v>36</v>
      </c>
      <c r="H36" s="116"/>
      <c r="I36" s="136" t="s">
        <v>36</v>
      </c>
      <c r="J36" s="118"/>
      <c r="K36" s="196" t="s">
        <v>36</v>
      </c>
      <c r="L36" s="197"/>
      <c r="M36" s="115"/>
      <c r="N36" s="116"/>
      <c r="O36" s="115"/>
      <c r="P36" s="116"/>
      <c r="Q36" s="115"/>
      <c r="R36" s="116"/>
      <c r="S36" s="115"/>
      <c r="T36" s="116"/>
      <c r="U36" s="115"/>
      <c r="V36" s="116"/>
      <c r="W36" s="115"/>
      <c r="X36" s="116"/>
      <c r="Y36" s="115"/>
      <c r="Z36" s="116"/>
      <c r="AA36" s="115"/>
      <c r="AB36" s="116"/>
    </row>
    <row r="37" spans="1:28" hidden="1" x14ac:dyDescent="0.25">
      <c r="A37" s="74"/>
      <c r="B37" s="75"/>
      <c r="C37" s="4" t="s">
        <v>17</v>
      </c>
      <c r="D37" s="75"/>
      <c r="E37" s="115" t="s">
        <v>36</v>
      </c>
      <c r="F37" s="116"/>
      <c r="G37" s="115" t="s">
        <v>36</v>
      </c>
      <c r="H37" s="116"/>
      <c r="I37" s="136" t="s">
        <v>36</v>
      </c>
      <c r="J37" s="118"/>
      <c r="K37" s="196" t="s">
        <v>36</v>
      </c>
      <c r="L37" s="197"/>
      <c r="M37" s="115"/>
      <c r="N37" s="116"/>
      <c r="O37" s="115"/>
      <c r="P37" s="116"/>
      <c r="Q37" s="115"/>
      <c r="R37" s="116"/>
      <c r="S37" s="115"/>
      <c r="T37" s="116"/>
      <c r="U37" s="115"/>
      <c r="V37" s="116"/>
      <c r="W37" s="115"/>
      <c r="X37" s="116"/>
      <c r="Y37" s="115"/>
      <c r="Z37" s="116"/>
      <c r="AA37" s="115"/>
      <c r="AB37" s="116"/>
    </row>
    <row r="38" spans="1:28" ht="48" customHeight="1" x14ac:dyDescent="0.25">
      <c r="A38" s="74"/>
      <c r="B38" s="75"/>
      <c r="C38" s="4" t="s">
        <v>18</v>
      </c>
      <c r="D38" s="75"/>
      <c r="E38" s="115" t="s">
        <v>36</v>
      </c>
      <c r="F38" s="116"/>
      <c r="G38" s="115" t="s">
        <v>36</v>
      </c>
      <c r="H38" s="116"/>
      <c r="I38" s="136" t="s">
        <v>36</v>
      </c>
      <c r="J38" s="118"/>
      <c r="K38" s="196" t="s">
        <v>36</v>
      </c>
      <c r="L38" s="197"/>
      <c r="M38" s="115"/>
      <c r="N38" s="116"/>
      <c r="O38" s="121"/>
      <c r="P38" s="122"/>
      <c r="Q38" s="115"/>
      <c r="R38" s="116"/>
      <c r="S38" s="121"/>
      <c r="T38" s="122"/>
      <c r="U38" s="115"/>
      <c r="V38" s="116"/>
      <c r="W38" s="115"/>
      <c r="X38" s="116"/>
      <c r="Y38" s="115"/>
      <c r="Z38" s="116"/>
      <c r="AA38" s="115"/>
      <c r="AB38" s="116"/>
    </row>
    <row r="39" spans="1:28" ht="21" hidden="1" x14ac:dyDescent="0.25">
      <c r="A39" s="74"/>
      <c r="B39" s="75"/>
      <c r="C39" s="103" t="s">
        <v>21</v>
      </c>
      <c r="D39" s="75"/>
      <c r="E39" s="115" t="s">
        <v>36</v>
      </c>
      <c r="F39" s="116"/>
      <c r="G39" s="115" t="s">
        <v>47</v>
      </c>
      <c r="H39" s="116"/>
      <c r="I39" s="136" t="s">
        <v>36</v>
      </c>
      <c r="J39" s="118"/>
      <c r="K39" s="196" t="s">
        <v>36</v>
      </c>
      <c r="L39" s="197"/>
      <c r="M39" s="115"/>
      <c r="N39" s="116"/>
      <c r="O39" s="115"/>
      <c r="P39" s="116"/>
      <c r="Q39" s="115"/>
      <c r="R39" s="116"/>
      <c r="S39" s="115"/>
      <c r="T39" s="116"/>
      <c r="U39" s="115"/>
      <c r="V39" s="116"/>
      <c r="W39" s="115"/>
      <c r="X39" s="116"/>
      <c r="Y39" s="115"/>
      <c r="Z39" s="116"/>
      <c r="AA39" s="115"/>
      <c r="AB39" s="116"/>
    </row>
    <row r="40" spans="1:28" hidden="1" x14ac:dyDescent="0.25">
      <c r="A40" s="74"/>
      <c r="B40" s="75"/>
      <c r="C40" s="4" t="s">
        <v>27</v>
      </c>
      <c r="D40" s="75"/>
      <c r="E40" s="115"/>
      <c r="F40" s="116"/>
      <c r="G40" s="115"/>
      <c r="H40" s="116"/>
      <c r="I40" s="115"/>
      <c r="J40" s="116"/>
      <c r="K40" s="194"/>
      <c r="L40" s="195"/>
      <c r="M40" s="115"/>
      <c r="N40" s="116"/>
      <c r="O40" s="115"/>
      <c r="P40" s="116"/>
      <c r="Q40" s="115"/>
      <c r="R40" s="116"/>
      <c r="S40" s="115"/>
      <c r="T40" s="116"/>
      <c r="U40" s="115"/>
      <c r="V40" s="116"/>
      <c r="W40" s="115"/>
      <c r="X40" s="116"/>
      <c r="Y40" s="115"/>
      <c r="Z40" s="116"/>
      <c r="AA40" s="115"/>
      <c r="AB40" s="116"/>
    </row>
    <row r="41" spans="1:28" ht="13.8" thickBot="1" x14ac:dyDescent="0.3">
      <c r="A41" s="76"/>
      <c r="B41" s="77"/>
      <c r="C41" s="5"/>
      <c r="D41" s="77"/>
      <c r="E41" s="119"/>
      <c r="F41" s="120"/>
      <c r="G41" s="119"/>
      <c r="H41" s="120"/>
      <c r="I41" s="119"/>
      <c r="J41" s="120"/>
      <c r="K41" s="198"/>
      <c r="L41" s="199"/>
      <c r="M41" s="119"/>
      <c r="N41" s="120"/>
      <c r="O41" s="119"/>
      <c r="P41" s="120"/>
      <c r="Q41" s="119"/>
      <c r="R41" s="120"/>
      <c r="S41" s="119"/>
      <c r="T41" s="120"/>
      <c r="U41" s="119"/>
      <c r="V41" s="120"/>
      <c r="W41" s="119"/>
      <c r="X41" s="120"/>
      <c r="Y41" s="119"/>
      <c r="Z41" s="120"/>
      <c r="AA41" s="119"/>
      <c r="AB41" s="120"/>
    </row>
    <row r="42" spans="1:28" ht="13.8" thickBot="1" x14ac:dyDescent="0.3"/>
    <row r="43" spans="1:28" s="78" customFormat="1" ht="10.199999999999999" x14ac:dyDescent="0.2">
      <c r="C43" s="96" t="s">
        <v>4</v>
      </c>
    </row>
    <row r="44" spans="1:28" s="78" customFormat="1" ht="10.199999999999999" x14ac:dyDescent="0.2">
      <c r="C44" s="97" t="s">
        <v>42</v>
      </c>
    </row>
    <row r="45" spans="1:28" s="78" customFormat="1" ht="10.199999999999999" x14ac:dyDescent="0.2">
      <c r="C45" s="98"/>
    </row>
    <row r="46" spans="1:28" s="78" customFormat="1" ht="10.199999999999999" x14ac:dyDescent="0.2">
      <c r="C46" s="96" t="s">
        <v>5</v>
      </c>
      <c r="E46" s="135"/>
      <c r="F46" s="135"/>
      <c r="Q46" s="135"/>
      <c r="R46" s="135"/>
    </row>
    <row r="47" spans="1:28" s="78" customFormat="1" ht="10.199999999999999" x14ac:dyDescent="0.2">
      <c r="C47" s="97" t="s">
        <v>50</v>
      </c>
    </row>
    <row r="48" spans="1:28" s="78" customFormat="1" ht="10.8" thickBot="1" x14ac:dyDescent="0.25">
      <c r="C48" s="98"/>
    </row>
    <row r="49" spans="3:6" s="78" customFormat="1" ht="10.199999999999999" x14ac:dyDescent="0.2"/>
    <row r="50" spans="3:6" s="78" customFormat="1" ht="10.199999999999999" x14ac:dyDescent="0.2">
      <c r="C50" s="2" t="s">
        <v>6</v>
      </c>
    </row>
    <row r="51" spans="3:6" s="78" customFormat="1" ht="10.199999999999999" x14ac:dyDescent="0.2">
      <c r="C51" s="78" t="s">
        <v>51</v>
      </c>
    </row>
    <row r="52" spans="3:6" s="78" customFormat="1" ht="10.199999999999999" x14ac:dyDescent="0.2"/>
    <row r="53" spans="3:6" s="78" customFormat="1" ht="10.8" thickBot="1" x14ac:dyDescent="0.25">
      <c r="C53" s="78" t="s">
        <v>52</v>
      </c>
      <c r="E53" s="78" t="s">
        <v>53</v>
      </c>
      <c r="F53" s="200">
        <v>46079</v>
      </c>
    </row>
    <row r="54" spans="3:6" s="78" customFormat="1" ht="10.199999999999999" x14ac:dyDescent="0.2">
      <c r="C54" s="81" t="s">
        <v>7</v>
      </c>
      <c r="E54" s="134" t="s">
        <v>8</v>
      </c>
      <c r="F54" s="134"/>
    </row>
    <row r="55" spans="3:6" s="78" customFormat="1" ht="10.199999999999999" x14ac:dyDescent="0.2"/>
    <row r="56" spans="3:6" s="78" customFormat="1" ht="10.199999999999999" x14ac:dyDescent="0.2"/>
    <row r="57" spans="3:6" s="78" customFormat="1" ht="10.199999999999999" x14ac:dyDescent="0.2"/>
    <row r="58" spans="3:6" s="78" customFormat="1" ht="10.199999999999999" x14ac:dyDescent="0.2"/>
    <row r="59" spans="3:6" s="78" customFormat="1" ht="10.199999999999999" x14ac:dyDescent="0.2"/>
    <row r="60" spans="3:6" s="78" customFormat="1" ht="10.199999999999999" x14ac:dyDescent="0.2"/>
    <row r="61" spans="3:6" s="78" customFormat="1" ht="10.199999999999999" x14ac:dyDescent="0.2"/>
  </sheetData>
  <customSheetViews>
    <customSheetView guid="{913338A9-FF22-48C9-817D-8D863E9BC0D2}" showPageBreaks="1" fitToPage="1" hiddenColumns="1" showRuler="0">
      <pane xSplit="3" ySplit="4" topLeftCell="E5" activePane="bottomRight" state="frozenSplit"/>
      <selection pane="bottomRight" activeCell="B2" sqref="B2"/>
      <pageMargins left="0.17" right="0.18" top="0.28000000000000003" bottom="0.34" header="0.17" footer="0.19"/>
      <pageSetup paperSize="5" scale="75" orientation="landscape" r:id="rId1"/>
      <headerFooter alignWithMargins="0"/>
    </customSheetView>
    <customSheetView guid="{D0CD4252-50DB-421C-BDAC-F36DDA15896D}" hiddenColumns="1" showRuler="0">
      <pane xSplit="3" ySplit="4" topLeftCell="E5" activePane="bottomRight" state="frozenSplit"/>
      <selection pane="bottomRight" activeCell="E36" sqref="E36:F36"/>
      <pageMargins left="0.17" right="0.18" top="0.28000000000000003" bottom="0.34" header="0.17" footer="0.19"/>
      <pageSetup paperSize="5" orientation="landscape" r:id="rId2"/>
      <headerFooter alignWithMargins="0"/>
    </customSheetView>
    <customSheetView guid="{17A21CD2-BC23-43F2-A67B-62BB7B19BB4D}" showPageBreaks="1" printArea="1" hiddenColumns="1" showRuler="0">
      <pane xSplit="3" ySplit="4" topLeftCell="H5" activePane="bottomRight" state="frozenSplit"/>
      <selection pane="bottomRight" activeCell="E4" sqref="E4"/>
      <pageMargins left="0.75" right="0.75" top="1" bottom="1" header="0.5" footer="0.5"/>
      <pageSetup orientation="portrait" r:id="rId3"/>
      <headerFooter alignWithMargins="0"/>
    </customSheetView>
    <customSheetView guid="{6B8E9886-A6C2-4DF8-B439-DE9A6499FA98}" showPageBreaks="1" printArea="1" hiddenColumns="1" showRuler="0">
      <pane xSplit="3" ySplit="4" topLeftCell="E11" activePane="bottomRight" state="frozenSplit"/>
      <selection pane="bottomRight" activeCell="E21" sqref="E21"/>
      <pageMargins left="0.17" right="0.18" top="0.28000000000000003" bottom="0.34" header="0.17" footer="0.19"/>
      <pageSetup paperSize="5" orientation="landscape" r:id="rId4"/>
      <headerFooter alignWithMargins="0"/>
    </customSheetView>
    <customSheetView guid="{720478D2-ED38-40A5-8544-0069E28D3B59}" showPageBreaks="1" fitToPage="1" printArea="1" hiddenColumns="1" showRuler="0">
      <pane xSplit="3" ySplit="4" topLeftCell="E5" activePane="bottomRight" state="frozenSplit"/>
      <selection pane="bottomRight" activeCell="A32" sqref="A32"/>
      <pageMargins left="0.17" right="0.18" top="0.28000000000000003" bottom="0.34" header="0.17" footer="0.19"/>
      <pageSetup scale="69" orientation="landscape" r:id="rId5"/>
      <headerFooter alignWithMargins="0"/>
    </customSheetView>
    <customSheetView guid="{0B90F694-42EB-4BCF-960C-12139D6D762B}" showPageBreaks="1" fitToPage="1" hiddenColumns="1" showRuler="0">
      <pane xSplit="3" ySplit="4" topLeftCell="S8" activePane="bottomRight" state="frozenSplit"/>
      <selection pane="bottomRight" activeCell="AA17" sqref="AA17"/>
      <pageMargins left="0.17" right="0.18" top="0.28000000000000003" bottom="0.34" header="0.17" footer="0.19"/>
      <pageSetup paperSize="5" scale="79" orientation="landscape" r:id="rId6"/>
      <headerFooter alignWithMargins="0"/>
    </customSheetView>
  </customSheetViews>
  <mergeCells count="255">
    <mergeCell ref="K5:L5"/>
    <mergeCell ref="S5:T5"/>
    <mergeCell ref="E5:F5"/>
    <mergeCell ref="Q46:R46"/>
    <mergeCell ref="I5:J5"/>
    <mergeCell ref="M5:N5"/>
    <mergeCell ref="O5:P5"/>
    <mergeCell ref="Q40:R40"/>
    <mergeCell ref="S40:T40"/>
    <mergeCell ref="AA40:AB40"/>
    <mergeCell ref="Q41:R41"/>
    <mergeCell ref="S41:T41"/>
    <mergeCell ref="U41:V41"/>
    <mergeCell ref="W41:X41"/>
    <mergeCell ref="Y41:Z41"/>
    <mergeCell ref="AA41:AB41"/>
    <mergeCell ref="Q38:R38"/>
    <mergeCell ref="S38:T38"/>
    <mergeCell ref="U38:V38"/>
    <mergeCell ref="W38:X38"/>
    <mergeCell ref="Y38:Z38"/>
    <mergeCell ref="AA38:AB38"/>
    <mergeCell ref="Q39:R39"/>
    <mergeCell ref="S39:T39"/>
    <mergeCell ref="U39:V39"/>
    <mergeCell ref="W39:X39"/>
    <mergeCell ref="Y39:Z39"/>
    <mergeCell ref="AA39:AB39"/>
    <mergeCell ref="U40:V40"/>
    <mergeCell ref="W40:X40"/>
    <mergeCell ref="Y40:Z40"/>
    <mergeCell ref="Q36:R36"/>
    <mergeCell ref="S36:T36"/>
    <mergeCell ref="U36:V36"/>
    <mergeCell ref="W36:X36"/>
    <mergeCell ref="Y36:Z36"/>
    <mergeCell ref="AA36:AB36"/>
    <mergeCell ref="Q37:R37"/>
    <mergeCell ref="S37:T37"/>
    <mergeCell ref="U37:V37"/>
    <mergeCell ref="W37:X37"/>
    <mergeCell ref="Y37:Z37"/>
    <mergeCell ref="AA37:AB37"/>
    <mergeCell ref="Q34:R34"/>
    <mergeCell ref="S34:T34"/>
    <mergeCell ref="U34:V34"/>
    <mergeCell ref="W34:X34"/>
    <mergeCell ref="Y34:Z34"/>
    <mergeCell ref="AA34:AB34"/>
    <mergeCell ref="Q35:R35"/>
    <mergeCell ref="S35:T35"/>
    <mergeCell ref="U35:V35"/>
    <mergeCell ref="W35:X35"/>
    <mergeCell ref="Y35:Z35"/>
    <mergeCell ref="AA35:AB35"/>
    <mergeCell ref="Q32:R32"/>
    <mergeCell ref="S32:T32"/>
    <mergeCell ref="U32:V32"/>
    <mergeCell ref="W32:X32"/>
    <mergeCell ref="Y32:Z32"/>
    <mergeCell ref="AA32:AB32"/>
    <mergeCell ref="Q33:R33"/>
    <mergeCell ref="S33:T33"/>
    <mergeCell ref="U33:V33"/>
    <mergeCell ref="W33:X33"/>
    <mergeCell ref="Y33:Z33"/>
    <mergeCell ref="AA33:AB33"/>
    <mergeCell ref="Q30:R30"/>
    <mergeCell ref="S30:T30"/>
    <mergeCell ref="U30:V30"/>
    <mergeCell ref="W30:X30"/>
    <mergeCell ref="Y30:Z30"/>
    <mergeCell ref="AA30:AB30"/>
    <mergeCell ref="Q31:R31"/>
    <mergeCell ref="S31:T31"/>
    <mergeCell ref="U31:V31"/>
    <mergeCell ref="W31:X31"/>
    <mergeCell ref="Y31:Z31"/>
    <mergeCell ref="AA31:AB31"/>
    <mergeCell ref="Q28:R28"/>
    <mergeCell ref="S28:T28"/>
    <mergeCell ref="U28:V28"/>
    <mergeCell ref="W28:X28"/>
    <mergeCell ref="Y28:Z28"/>
    <mergeCell ref="AA28:AB28"/>
    <mergeCell ref="Q29:R29"/>
    <mergeCell ref="S29:T29"/>
    <mergeCell ref="U29:V29"/>
    <mergeCell ref="W29:X29"/>
    <mergeCell ref="Y29:Z29"/>
    <mergeCell ref="AA29:AB29"/>
    <mergeCell ref="Q27:R27"/>
    <mergeCell ref="S27:T27"/>
    <mergeCell ref="U27:V27"/>
    <mergeCell ref="W27:X27"/>
    <mergeCell ref="Y27:Z27"/>
    <mergeCell ref="AA27:AB27"/>
    <mergeCell ref="Q26:R26"/>
    <mergeCell ref="S26:T26"/>
    <mergeCell ref="U26:V26"/>
    <mergeCell ref="W26:X26"/>
    <mergeCell ref="Y26:Z26"/>
    <mergeCell ref="AA26:AB26"/>
    <mergeCell ref="Q24:R24"/>
    <mergeCell ref="S24:T24"/>
    <mergeCell ref="U24:V24"/>
    <mergeCell ref="W24:X24"/>
    <mergeCell ref="Y24:Z24"/>
    <mergeCell ref="AA24:AB24"/>
    <mergeCell ref="Q25:R25"/>
    <mergeCell ref="S25:T25"/>
    <mergeCell ref="U25:V25"/>
    <mergeCell ref="W25:X25"/>
    <mergeCell ref="Y25:Z25"/>
    <mergeCell ref="AA25:AB25"/>
    <mergeCell ref="Q6:R6"/>
    <mergeCell ref="S6:T6"/>
    <mergeCell ref="U6:V6"/>
    <mergeCell ref="W6:X6"/>
    <mergeCell ref="Y6:Z6"/>
    <mergeCell ref="AA6:AB6"/>
    <mergeCell ref="Q20:R20"/>
    <mergeCell ref="S20:T20"/>
    <mergeCell ref="U20:V20"/>
    <mergeCell ref="W20:X20"/>
    <mergeCell ref="Y20:Z20"/>
    <mergeCell ref="AA20:AB20"/>
    <mergeCell ref="K27:L27"/>
    <mergeCell ref="K28:L28"/>
    <mergeCell ref="E26:F26"/>
    <mergeCell ref="G20:H20"/>
    <mergeCell ref="I20:J20"/>
    <mergeCell ref="K20:L20"/>
    <mergeCell ref="K25:L25"/>
    <mergeCell ref="E32:F32"/>
    <mergeCell ref="G32:H32"/>
    <mergeCell ref="K29:L29"/>
    <mergeCell ref="E30:F30"/>
    <mergeCell ref="E27:F27"/>
    <mergeCell ref="G26:H26"/>
    <mergeCell ref="G27:H27"/>
    <mergeCell ref="I26:J26"/>
    <mergeCell ref="I27:J27"/>
    <mergeCell ref="I24:J24"/>
    <mergeCell ref="I29:J29"/>
    <mergeCell ref="G31:H31"/>
    <mergeCell ref="I31:J31"/>
    <mergeCell ref="G29:H29"/>
    <mergeCell ref="I33:J33"/>
    <mergeCell ref="K33:L33"/>
    <mergeCell ref="G33:H33"/>
    <mergeCell ref="E34:F34"/>
    <mergeCell ref="I34:J34"/>
    <mergeCell ref="I37:J37"/>
    <mergeCell ref="I38:J38"/>
    <mergeCell ref="K37:L37"/>
    <mergeCell ref="K38:L38"/>
    <mergeCell ref="E35:F35"/>
    <mergeCell ref="G35:H35"/>
    <mergeCell ref="I35:J35"/>
    <mergeCell ref="K35:L35"/>
    <mergeCell ref="G34:H34"/>
    <mergeCell ref="G39:H39"/>
    <mergeCell ref="E39:F39"/>
    <mergeCell ref="G40:H40"/>
    <mergeCell ref="G41:H41"/>
    <mergeCell ref="K39:L39"/>
    <mergeCell ref="A1:D1"/>
    <mergeCell ref="A2:D2"/>
    <mergeCell ref="A3:D3"/>
    <mergeCell ref="A5:D5"/>
    <mergeCell ref="A6:C6"/>
    <mergeCell ref="A4:D4"/>
    <mergeCell ref="E20:F20"/>
    <mergeCell ref="K6:L6"/>
    <mergeCell ref="K31:L31"/>
    <mergeCell ref="E6:F6"/>
    <mergeCell ref="G6:H6"/>
    <mergeCell ref="G24:H24"/>
    <mergeCell ref="E24:F24"/>
    <mergeCell ref="I6:J6"/>
    <mergeCell ref="E31:F31"/>
    <mergeCell ref="E29:F29"/>
    <mergeCell ref="K24:L24"/>
    <mergeCell ref="K30:L30"/>
    <mergeCell ref="E25:F25"/>
    <mergeCell ref="G30:H30"/>
    <mergeCell ref="G25:H25"/>
    <mergeCell ref="I30:J30"/>
    <mergeCell ref="I25:J25"/>
    <mergeCell ref="K26:L26"/>
    <mergeCell ref="E54:F54"/>
    <mergeCell ref="E28:F28"/>
    <mergeCell ref="G28:H28"/>
    <mergeCell ref="I28:J28"/>
    <mergeCell ref="E46:F46"/>
    <mergeCell ref="E36:F36"/>
    <mergeCell ref="G36:H36"/>
    <mergeCell ref="I36:J36"/>
    <mergeCell ref="K36:L36"/>
    <mergeCell ref="I39:J39"/>
    <mergeCell ref="I40:J40"/>
    <mergeCell ref="I41:J41"/>
    <mergeCell ref="K34:L34"/>
    <mergeCell ref="E37:F37"/>
    <mergeCell ref="E38:F38"/>
    <mergeCell ref="G37:H37"/>
    <mergeCell ref="G38:H38"/>
    <mergeCell ref="K40:L40"/>
    <mergeCell ref="E33:F33"/>
    <mergeCell ref="K41:L41"/>
    <mergeCell ref="I32:J32"/>
    <mergeCell ref="K32:L32"/>
    <mergeCell ref="E40:F40"/>
    <mergeCell ref="E41:F41"/>
    <mergeCell ref="O25:P25"/>
    <mergeCell ref="M26:N26"/>
    <mergeCell ref="O26:P26"/>
    <mergeCell ref="M6:N6"/>
    <mergeCell ref="O6:P6"/>
    <mergeCell ref="M20:N20"/>
    <mergeCell ref="O20:P20"/>
    <mergeCell ref="M24:N24"/>
    <mergeCell ref="O24:P24"/>
    <mergeCell ref="M25:N25"/>
    <mergeCell ref="M27:N27"/>
    <mergeCell ref="O27:P27"/>
    <mergeCell ref="M28:N28"/>
    <mergeCell ref="O28:P28"/>
    <mergeCell ref="M29:N29"/>
    <mergeCell ref="O29:P29"/>
    <mergeCell ref="M30:N30"/>
    <mergeCell ref="O30:P30"/>
    <mergeCell ref="M31:N31"/>
    <mergeCell ref="O31:P31"/>
    <mergeCell ref="M32:N32"/>
    <mergeCell ref="O32:P32"/>
    <mergeCell ref="M33:N33"/>
    <mergeCell ref="O33:P33"/>
    <mergeCell ref="M34:N34"/>
    <mergeCell ref="O34:P34"/>
    <mergeCell ref="M35:N35"/>
    <mergeCell ref="O35:P35"/>
    <mergeCell ref="M41:N41"/>
    <mergeCell ref="O41:P41"/>
    <mergeCell ref="M36:N36"/>
    <mergeCell ref="O36:P36"/>
    <mergeCell ref="M37:N37"/>
    <mergeCell ref="O37:P37"/>
    <mergeCell ref="M38:N38"/>
    <mergeCell ref="O38:P38"/>
    <mergeCell ref="M39:N39"/>
    <mergeCell ref="O39:P39"/>
    <mergeCell ref="M40:N40"/>
    <mergeCell ref="O40:P40"/>
  </mergeCells>
  <phoneticPr fontId="0" type="noConversion"/>
  <pageMargins left="0.17" right="0.18" top="0.28000000000000003" bottom="0.34" header="0.17" footer="0.19"/>
  <pageSetup paperSize="3" orientation="landscape" cellComments="asDisplayed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Commercial Eval</vt:lpstr>
      <vt:lpstr>FX</vt:lpstr>
      <vt:lpstr>'Commercial Eval'!Print_Area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Nelson</dc:creator>
  <cp:lastModifiedBy>Melisa Nelson</cp:lastModifiedBy>
  <cp:lastPrinted>2026-02-27T17:30:41Z</cp:lastPrinted>
  <dcterms:created xsi:type="dcterms:W3CDTF">1999-06-21T21:51:10Z</dcterms:created>
  <dcterms:modified xsi:type="dcterms:W3CDTF">2026-02-27T17:30:55Z</dcterms:modified>
</cp:coreProperties>
</file>